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ss2\Documents\Claude\Projects\ConstructQ\test-scenario\task\"/>
    </mc:Choice>
  </mc:AlternateContent>
  <xr:revisionPtr revIDLastSave="0" documentId="13_ncr:1_{EDB20BC4-13D6-4DEF-90E1-54DC97889B5C}" xr6:coauthVersionLast="47" xr6:coauthVersionMax="47" xr10:uidLastSave="{00000000-0000-0000-0000-000000000000}"/>
  <bookViews>
    <workbookView xWindow="-108" yWindow="-108" windowWidth="23256" windowHeight="13896" tabRatio="500" activeTab="1" xr2:uid="{00000000-000D-0000-FFFF-FFFF00000000}"/>
  </bookViews>
  <sheets>
    <sheet name="Summary" sheetId="1" r:id="rId1"/>
    <sheet name="Test Scenarios" sheetId="2" r:id="rId2"/>
    <sheet name="Test Cases" sheetId="3" r:id="rId3"/>
    <sheet name="Playwright Coverag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B32" i="1"/>
  <c r="C32" i="1" s="1"/>
  <c r="B31" i="1"/>
  <c r="C31" i="1" s="1"/>
  <c r="B30" i="1"/>
  <c r="C30" i="1" s="1"/>
  <c r="B29" i="1"/>
  <c r="C29" i="1" s="1"/>
  <c r="B28" i="1"/>
  <c r="C28" i="1" s="1"/>
  <c r="C27" i="1"/>
  <c r="B27" i="1"/>
  <c r="B23" i="1"/>
  <c r="C23" i="1" s="1"/>
  <c r="B22" i="1"/>
  <c r="C22" i="1" s="1"/>
  <c r="B21" i="1"/>
  <c r="C21" i="1" s="1"/>
</calcChain>
</file>

<file path=xl/sharedStrings.xml><?xml version="1.0" encoding="utf-8"?>
<sst xmlns="http://schemas.openxmlformats.org/spreadsheetml/2006/main" count="949" uniqueCount="570">
  <si>
    <t>ConstructQ Task Mobile v34.0 · Test Documentation v1.0</t>
  </si>
  <si>
    <t>TaskMobile v34.0 · 16 test areas · 82 cases · 4 roles · Checklist wizard + NCR flow · Playwright Pixel/iPhone</t>
  </si>
  <si>
    <t>Document Version</t>
  </si>
  <si>
    <t>v1.0</t>
  </si>
  <si>
    <t>Date</t>
  </si>
  <si>
    <t>13 กรกฎาคม 2569 (2026-07-13)</t>
  </si>
  <si>
    <t>Author</t>
  </si>
  <si>
    <t>วุธ (PM/SA · QA Lead)</t>
  </si>
  <si>
    <t>Audience</t>
  </si>
  <si>
    <t>QA Mobile · Dev · Test automation</t>
  </si>
  <si>
    <t>Source Reference</t>
  </si>
  <si>
    <t>ConstructQ_TaskMobile_v34.0.html</t>
  </si>
  <si>
    <t>Screen URL</t>
  </si>
  <si>
    <t>/task-mobile</t>
  </si>
  <si>
    <t>Framework</t>
  </si>
  <si>
    <t>React SPA · phone frame · offline-first · 4 roles</t>
  </si>
  <si>
    <t>Test Framework</t>
  </si>
  <si>
    <t>Playwright TypeScript · Pixel 5 + iPhone 14 emulation</t>
  </si>
  <si>
    <t>Roles</t>
  </si>
  <si>
    <t>qcm (QC Manager) · qi (Inspector) · fx (Fixer) · ceo (Executive)</t>
  </si>
  <si>
    <t>📊 Test Coverage Statistics</t>
  </si>
  <si>
    <t>16</t>
  </si>
  <si>
    <t>82</t>
  </si>
  <si>
    <t>4</t>
  </si>
  <si>
    <t>3</t>
  </si>
  <si>
    <t>17</t>
  </si>
  <si>
    <t>5</t>
  </si>
  <si>
    <t>Test Areas</t>
  </si>
  <si>
    <t>Test Cases</t>
  </si>
  <si>
    <t>Bottom Pickers</t>
  </si>
  <si>
    <t>Spec Files</t>
  </si>
  <si>
    <t>Sample Scripts</t>
  </si>
  <si>
    <t>🎯 Priority Breakdown</t>
  </si>
  <si>
    <t>Priority</t>
  </si>
  <si>
    <t>Count</t>
  </si>
  <si>
    <t>% of Total</t>
  </si>
  <si>
    <t>Description</t>
  </si>
  <si>
    <t>P1 · Critical</t>
  </si>
  <si>
    <t>Create · wizard · NCR · role gating · touch</t>
  </si>
  <si>
    <t>P2 · High</t>
  </si>
  <si>
    <t>Pickers · yellow ✓ · language · offline</t>
  </si>
  <si>
    <t>P3 · Medium</t>
  </si>
  <si>
    <t>Orientation · UI polish · edge devices</t>
  </si>
  <si>
    <t>🧪 Test Type Distribution</t>
  </si>
  <si>
    <t>Type</t>
  </si>
  <si>
    <t>Positive</t>
  </si>
  <si>
    <t>Happy path per role</t>
  </si>
  <si>
    <t>Negative</t>
  </si>
  <si>
    <t>Role gating · required fields · cancel</t>
  </si>
  <si>
    <t>Mobile</t>
  </si>
  <si>
    <t>Touch · pull-refresh · pickers · keyboard</t>
  </si>
  <si>
    <t>Integration</t>
  </si>
  <si>
    <t>NCR loop · offline sync · workflow</t>
  </si>
  <si>
    <t>UI</t>
  </si>
  <si>
    <t>Card layout · yellow ✓ badge · picker · fab</t>
  </si>
  <si>
    <t>Accessibility</t>
  </si>
  <si>
    <t>Touch target · VoiceOver · TalkBack · contrast</t>
  </si>
  <si>
    <t>Test Scenarios · 16 Areas Overview</t>
  </si>
  <si>
    <t>#</t>
  </si>
  <si>
    <t>Area</t>
  </si>
  <si>
    <t>Priority Focus</t>
  </si>
  <si>
    <t>4.1</t>
  </si>
  <si>
    <t>App Launch + Role Switch</t>
  </si>
  <si>
    <t>4 roles (QCM/QI/FX/CEO) launch differ · read-only for CEO · language toggle</t>
  </si>
  <si>
    <t>TC-M01 · TC-M05</t>
  </si>
  <si>
    <t>P1</t>
  </si>
  <si>
    <t>4.2</t>
  </si>
  <si>
    <t>Task List Card (v12+)</t>
  </si>
  <si>
    <t>Code+status+progress · Thai lifecycle pills (v14) · empty state · pull-refresh · infinite scroll · fixed nav 64px</t>
  </si>
  <si>
    <t>TC-M06 · TC-M12</t>
  </si>
  <si>
    <t>P1 · P2</t>
  </si>
  <si>
    <t>4.3</t>
  </si>
  <si>
    <t>Filter + Search</t>
  </si>
  <si>
    <t>Filter first · Search second (v11) · by code/status/project</t>
  </si>
  <si>
    <t>TC-M13 · TC-M16</t>
  </si>
  <si>
    <t>P2 · P3</t>
  </si>
  <si>
    <t>4.4</t>
  </si>
  <si>
    <t>QCM · Create Task</t>
  </si>
  <si>
    <t>QCM only FAB · required fields · date+duration · risk H/M/L · Cancel/Save at bottom (v7)</t>
  </si>
  <si>
    <t>TC-M17 · TC-M25</t>
  </si>
  <si>
    <t>4.5</t>
  </si>
  <si>
    <t>Project Picker</t>
  </si>
  <si>
    <t>Bottom sheet · gradient banner + progress ring · filters (v26) · backdrop dismiss</t>
  </si>
  <si>
    <t>TC-M26 · TC-M30</t>
  </si>
  <si>
    <t>4.6</t>
  </si>
  <si>
    <t>Site/Zone Picker</t>
  </si>
  <si>
    <t>2-step bottom sheet · Step 1 sites · Step 2 zone pills · back button · confirm</t>
  </si>
  <si>
    <t>TC-M31 · TC-M34</t>
  </si>
  <si>
    <t>4.7</t>
  </si>
  <si>
    <t>WBS Picker (L1 tabs v34)</t>
  </si>
  <si>
    <t>L1 tabs with visible horizontal scroll bar (v34) · Struct/Finishing/MEP · modal in phone frame (v32)</t>
  </si>
  <si>
    <t>TC-M35 · TC-M39</t>
  </si>
  <si>
    <t>4.8</t>
  </si>
  <si>
    <t>Owner Picker</t>
  </si>
  <si>
    <t>Web-style horizontal table (v9) · sorted by availability · click handler works (v10)</t>
  </si>
  <si>
    <t>TC-M40 · TC-M42</t>
  </si>
  <si>
    <t>4.9</t>
  </si>
  <si>
    <t>Checklist Wizard</t>
  </si>
  <si>
    <t>Tab strip (v21) · circle stepper · rule chip + type-aware widgets (v23) · hides passed items (v15-16)</t>
  </si>
  <si>
    <t>TC-M43 · TC-M52</t>
  </si>
  <si>
    <t>4.10</t>
  </si>
  <si>
    <t>Yellow ✓ Badge (v20)</t>
  </si>
  <si>
    <t>Pass shows yellow ✓ · pin across navigation · fail no badge · unanswered plain</t>
  </si>
  <si>
    <t>TC-M53 · TC-M56</t>
  </si>
  <si>
    <t>4.11</t>
  </si>
  <si>
    <t>NCR Create Flow</t>
  </si>
  <si>
    <t>Confirm dialog (v17) · opens Create-NCR form (v6/v18 fix) · Cancel/Save bottom · Sub auto-assign</t>
  </si>
  <si>
    <t>TC-M57 · TC-M62</t>
  </si>
  <si>
    <t>4.12</t>
  </si>
  <si>
    <t>Task Detail</t>
  </si>
  <si>
    <t>4 tabs (Overview/Checklist/NCR/Files) · start inspection · view NCRs</t>
  </si>
  <si>
    <t>TC-M63 · TC-M66</t>
  </si>
  <si>
    <t>4.13</t>
  </si>
  <si>
    <t>Language TH/EN</t>
  </si>
  <si>
    <t>Smaller lang toggle (v5) · full page update · data preserved</t>
  </si>
  <si>
    <t>TC-M67 · TC-M68</t>
  </si>
  <si>
    <t>4.14</t>
  </si>
  <si>
    <t>Offline / 3G</t>
  </si>
  <si>
    <t>Offline queue · slow 3G loading · photo resume</t>
  </si>
  <si>
    <t>TC-M69 · TC-M71</t>
  </si>
  <si>
    <t>4.15</t>
  </si>
  <si>
    <t>Safe Area + Orientation</t>
  </si>
  <si>
    <t>Portrait only · notch/home indicator · modal in phone frame (v32)</t>
  </si>
  <si>
    <t>TC-M72 · TC-M74</t>
  </si>
  <si>
    <t>4.16</t>
  </si>
  <si>
    <t>Mobile Accessibility</t>
  </si>
  <si>
    <t>Touch target ≥ 44 · tap ripple · VoiceOver/TalkBack · WCAG AA contrast</t>
  </si>
  <si>
    <t>TC-M75 · TC-M79</t>
  </si>
  <si>
    <t>P2</t>
  </si>
  <si>
    <t>4.17</t>
  </si>
  <si>
    <t>Bottom Nav + FAB</t>
  </si>
  <si>
    <t>Role-specific tabs · FAB for QCM only · badge counts</t>
  </si>
  <si>
    <t>TC-M80 · TC-M82</t>
  </si>
  <si>
    <t>Test Cases · 82 Mobile-Specific</t>
  </si>
  <si>
    <t>TC ID</t>
  </si>
  <si>
    <t>Scenario</t>
  </si>
  <si>
    <t>Preconditions + Steps</t>
  </si>
  <si>
    <t>Expected Result</t>
  </si>
  <si>
    <t>Status</t>
  </si>
  <si>
    <t>TC-M01</t>
  </si>
  <si>
    <t>Launch</t>
  </si>
  <si>
    <t>Launch as QCM</t>
  </si>
  <si>
    <t>1. Login qcm role</t>
  </si>
  <si>
    <t>Phone frame · QCM topbar · Create FAB visible</t>
  </si>
  <si>
    <t>Not Run</t>
  </si>
  <si>
    <t>TC-M02</t>
  </si>
  <si>
    <t>Launch as QC Inspector</t>
  </si>
  <si>
    <t>1. Login qi</t>
  </si>
  <si>
    <t>List filtered to assigned · Create hidden</t>
  </si>
  <si>
    <t>TC-M03</t>
  </si>
  <si>
    <t>Launch as Fixer</t>
  </si>
  <si>
    <t>1. Login fx</t>
  </si>
  <si>
    <t>List NCRs assigned · workflow context</t>
  </si>
  <si>
    <t>TC-M04</t>
  </si>
  <si>
    <t>CEO · read-only</t>
  </si>
  <si>
    <t>1. Login ceo</t>
  </si>
  <si>
    <t>Read-only · no Create · no edit</t>
  </si>
  <si>
    <t>TC-M05</t>
  </si>
  <si>
    <t>Language toggle in topbar</t>
  </si>
  <si>
    <t>1. Tap flag</t>
  </si>
  <si>
    <t>UI switches · TH data preserved</t>
  </si>
  <si>
    <t>TC-M06</t>
  </si>
  <si>
    <t>List Card</t>
  </si>
  <si>
    <t>Card layout · code + status + progress</t>
  </si>
  <si>
    <t>1. View card</t>
  </si>
  <si>
    <t>Task code first · status pill · progress footer split</t>
  </si>
  <si>
    <t>TC-M07</t>
  </si>
  <si>
    <t>Lifecycle pills Thai (v14)</t>
  </si>
  <si>
    <t>1. View pill</t>
  </si>
  <si>
    <t>สร้าง · มอบหมาย · ตรวจ · รอตรวจรับ · ปิด · NCR</t>
  </si>
  <si>
    <t>TC-M08</t>
  </si>
  <si>
    <t>Empty state</t>
  </si>
  <si>
    <t>1. Filter 0 results</t>
  </si>
  <si>
    <t>Empty message + illustration</t>
  </si>
  <si>
    <t>TC-M09</t>
  </si>
  <si>
    <t>Card tap → detail</t>
  </si>
  <si>
    <t>1. Tap card</t>
  </si>
  <si>
    <t>Full detail · back arrow · tabs</t>
  </si>
  <si>
    <t>TC-M10</t>
  </si>
  <si>
    <t>Pull-to-refresh</t>
  </si>
  <si>
    <t>1. Swipe down</t>
  </si>
  <si>
    <t>Refresh indicator · new tasks</t>
  </si>
  <si>
    <t>TC-M11</t>
  </si>
  <si>
    <t>Infinite scroll 20+</t>
  </si>
  <si>
    <t>1. Scroll bottom</t>
  </si>
  <si>
    <t>Load more · loading spinner</t>
  </si>
  <si>
    <t>TC-M12</t>
  </si>
  <si>
    <t>Fixed bottom nav 64px</t>
  </si>
  <si>
    <t>1. View list</t>
  </si>
  <si>
    <t>Nav bottom · touch ≥ 44px</t>
  </si>
  <si>
    <t>TC-M13</t>
  </si>
  <si>
    <t>Filter</t>
  </si>
  <si>
    <t>Filter/Search tab order (v11)</t>
  </si>
  <si>
    <t>1. View bar</t>
  </si>
  <si>
    <t>Filter first · Search second</t>
  </si>
  <si>
    <t>P3</t>
  </si>
  <si>
    <t>TC-M14</t>
  </si>
  <si>
    <t>Search by code</t>
  </si>
  <si>
    <t>1. Type 'TQ-2026-057'</t>
  </si>
  <si>
    <t>Filter to matching · debounce</t>
  </si>
  <si>
    <t>TC-M15</t>
  </si>
  <si>
    <t>Filter by lifecycle chip</t>
  </si>
  <si>
    <t>1. Tap สร้าง</t>
  </si>
  <si>
    <t>Only created tasks</t>
  </si>
  <si>
    <t>TC-M16</t>
  </si>
  <si>
    <t>Filter by project</t>
  </si>
  <si>
    <t>1. Tap project filter</t>
  </si>
  <si>
    <t>TC-M17</t>
  </si>
  <si>
    <t>Create Task</t>
  </si>
  <si>
    <t>Open Create form QCM</t>
  </si>
  <si>
    <t>1. QCM tap FAB</t>
  </si>
  <si>
    <t>Form · Cancel/Save bottom (v7)</t>
  </si>
  <si>
    <t>TC-M18</t>
  </si>
  <si>
    <t>Non-QCM · Create hidden</t>
  </si>
  <si>
    <t>1. Login qi/fx/ceo</t>
  </si>
  <si>
    <t>FAB hidden/disabled</t>
  </si>
  <si>
    <t>TC-M19</t>
  </si>
  <si>
    <t>Project inline dropdown (v29)</t>
  </si>
  <si>
    <t>1. Tap Project field</t>
  </si>
  <si>
    <t>Bottom sheet · cards gradient + code chip</t>
  </si>
  <si>
    <t>TC-M20</t>
  </si>
  <si>
    <t>Required fields</t>
  </si>
  <si>
    <t>1. Skip · Save</t>
  </si>
  <si>
    <t>Error · block save · highlight missing</t>
  </si>
  <si>
    <t>TC-M21</t>
  </si>
  <si>
    <t>Start + Duration</t>
  </si>
  <si>
    <t>1. Start · duration=7</t>
  </si>
  <si>
    <t>Due = start + 7 days</t>
  </si>
  <si>
    <t>TC-M22</t>
  </si>
  <si>
    <t>Ref Std dropdown</t>
  </si>
  <si>
    <t>1. Open Ref Std</t>
  </si>
  <si>
    <t>Grouped: ACI/ASTM/วสท./OSHA</t>
  </si>
  <si>
    <t>TC-M23</t>
  </si>
  <si>
    <t>Risk H/M/L chips</t>
  </si>
  <si>
    <t>1. Tap H</t>
  </si>
  <si>
    <t>H=red · M=amber · L=green</t>
  </si>
  <si>
    <t>TC-M24</t>
  </si>
  <si>
    <t>Save valid task</t>
  </si>
  <si>
    <t>1. Fields · Save</t>
  </si>
  <si>
    <t>Confirm · save · toast · new card</t>
  </si>
  <si>
    <t>TC-M25</t>
  </si>
  <si>
    <t>Cancel discard</t>
  </si>
  <si>
    <t>1. Fill · Cancel</t>
  </si>
  <si>
    <t>Warning · discard → list</t>
  </si>
  <si>
    <t>TC-M26</t>
  </si>
  <si>
    <t>Open from field</t>
  </si>
  <si>
    <t>Bottom sheet · grouped by status</t>
  </si>
  <si>
    <t>TC-M27</t>
  </si>
  <si>
    <t>Card gradient + progress ring</t>
  </si>
  <si>
    <t>Banner · code chip · ring · badge · value · date</t>
  </si>
  <si>
    <t>TC-M28</t>
  </si>
  <si>
    <t>Filter all/active/near/recent (v26)</t>
  </si>
  <si>
    <t>1. Tap filter tab</t>
  </si>
  <si>
    <t>List filters</t>
  </si>
  <si>
    <t>TC-M29</t>
  </si>
  <si>
    <t>Select · closes</t>
  </si>
  <si>
    <t>Closes · field shows project</t>
  </si>
  <si>
    <t>TC-M30</t>
  </si>
  <si>
    <t>Backdrop dismiss</t>
  </si>
  <si>
    <t>1. Tap backdrop</t>
  </si>
  <si>
    <t>Closes · no selection</t>
  </si>
  <si>
    <t>TC-M31</t>
  </si>
  <si>
    <t>Site/Zone</t>
  </si>
  <si>
    <t>Step 1 sites</t>
  </si>
  <si>
    <t>1. Tap Site/Zone</t>
  </si>
  <si>
    <t>Bottom sheet · sites list</t>
  </si>
  <si>
    <t>TC-M32</t>
  </si>
  <si>
    <t>Step 2 zones pills (v31)</t>
  </si>
  <si>
    <t>1. Tap site → Step 2</t>
  </si>
  <si>
    <t>Zone pills · tap to select</t>
  </si>
  <si>
    <t>TC-M33</t>
  </si>
  <si>
    <t>Back Step 2 → 1</t>
  </si>
  <si>
    <t>1. Tap ◀</t>
  </si>
  <si>
    <t>Return to sites</t>
  </si>
  <si>
    <t>TC-M34</t>
  </si>
  <si>
    <t>Confirm selection</t>
  </si>
  <si>
    <t>1. Pick zone · Confirm</t>
  </si>
  <si>
    <t>Closes · field 'Site A / Zone B'</t>
  </si>
  <si>
    <t>TC-M35</t>
  </si>
  <si>
    <t>WBS</t>
  </si>
  <si>
    <t>L1 tabs (Struct/Finishing/MEP)</t>
  </si>
  <si>
    <t>1. Tap WBS field</t>
  </si>
  <si>
    <t>Bottom sheet · 3 L1 tabs</t>
  </si>
  <si>
    <t>TC-M36</t>
  </si>
  <si>
    <t>L1 tabs · scroll bar VISIBLE (v34)</t>
  </si>
  <si>
    <t>1. View tabs</t>
  </si>
  <si>
    <t>Scroll bar visible · not hidden</t>
  </si>
  <si>
    <t>TC-M37</t>
  </si>
  <si>
    <t>Tap L1 → L2/L3 tree</t>
  </si>
  <si>
    <t>1. Tap 'Struct'</t>
  </si>
  <si>
    <t>Hierarchy L2/L3 visible</t>
  </si>
  <si>
    <t>TC-M38</t>
  </si>
  <si>
    <t>Select L3 · confirm</t>
  </si>
  <si>
    <t>1. Tap L3 · Confirm</t>
  </si>
  <si>
    <t>Closes · field updated</t>
  </si>
  <si>
    <t>TC-M39</t>
  </si>
  <si>
    <t>Modal in phone frame (v32)</t>
  </si>
  <si>
    <t>1. Desktop preview</t>
  </si>
  <si>
    <t>Modal within phone frame · not overflow</t>
  </si>
  <si>
    <t>TC-M40</t>
  </si>
  <si>
    <t>Horizontal table (v9)</t>
  </si>
  <si>
    <t>1. Tap Inspector</t>
  </si>
  <si>
    <t>Popup · web-style table · sorted by availability</t>
  </si>
  <si>
    <t>TC-M41</t>
  </si>
  <si>
    <t>Click handler works (v10 fix)</t>
  </si>
  <si>
    <t>1. Tap row</t>
  </si>
  <si>
    <t>Selection registered · popup closes</t>
  </si>
  <si>
    <t>TC-M42</t>
  </si>
  <si>
    <t>Role members only</t>
  </si>
  <si>
    <t>1. Inspector field</t>
  </si>
  <si>
    <t>Only QC Inspector users listed</t>
  </si>
  <si>
    <t>TC-M43</t>
  </si>
  <si>
    <t>Wizard</t>
  </si>
  <si>
    <t>Enter wizard mode</t>
  </si>
  <si>
    <t>1. QI tap 'เริ่มตรวจ'</t>
  </si>
  <si>
    <t>Wizard opens · tab strip + stepper</t>
  </si>
  <si>
    <t>TC-M44</t>
  </si>
  <si>
    <t>Screen renders (v22 fix)</t>
  </si>
  <si>
    <t>1. Enter wizard</t>
  </si>
  <si>
    <t>Not blank · headerHtml + completion check</t>
  </si>
  <si>
    <t>TC-M45</t>
  </si>
  <si>
    <t>Tab strip per section (v21)</t>
  </si>
  <si>
    <t>1. Multi-section</t>
  </si>
  <si>
    <t>Tabs at top · scroll on overflow</t>
  </si>
  <si>
    <t>TC-M46</t>
  </si>
  <si>
    <t>Circle stepper per section</t>
  </si>
  <si>
    <t>1. 4 questions</t>
  </si>
  <si>
    <t>4 circles · current highlighted</t>
  </si>
  <si>
    <t>TC-M47</t>
  </si>
  <si>
    <t>Rule chip declarative (v23)</t>
  </si>
  <si>
    <t>1. View question</t>
  </si>
  <si>
    <t>Chip shows rule text (Checklist v16 style)</t>
  </si>
  <si>
    <t>TC-M48</t>
  </si>
  <si>
    <t>Widget · passfail</t>
  </si>
  <si>
    <t>1. type=passfail</t>
  </si>
  <si>
    <t>2 large buttons · full width · Pass green · Fail red</t>
  </si>
  <si>
    <t>TC-M49</t>
  </si>
  <si>
    <t>Widget · number+unit</t>
  </si>
  <si>
    <t>1. type=number</t>
  </si>
  <si>
    <t>Numeric keyboard · unit chip</t>
  </si>
  <si>
    <t>TC-M50</t>
  </si>
  <si>
    <t>Hides passed items (v15-16)</t>
  </si>
  <si>
    <t>1. Pass q1 · next</t>
  </si>
  <si>
    <t>Only uninspected shown · q1 hidden</t>
  </si>
  <si>
    <t>TC-M51</t>
  </si>
  <si>
    <t>Completion screen</t>
  </si>
  <si>
    <t>1. Complete all</t>
  </si>
  <si>
    <t>Summary · Pass/Fail count · Save</t>
  </si>
  <si>
    <t>TC-M52</t>
  </si>
  <si>
    <t>Skip removed (v19)</t>
  </si>
  <si>
    <t>1. Check widget</t>
  </si>
  <si>
    <t>Only Pass/Fail · no Skip</t>
  </si>
  <si>
    <t>TC-M53</t>
  </si>
  <si>
    <t>Yellow ✓</t>
  </si>
  <si>
    <t>Pass · yellow ✓ badge</t>
  </si>
  <si>
    <t>1. Pass q1</t>
  </si>
  <si>
    <t>Circle 1 · yellow ✓ appears</t>
  </si>
  <si>
    <t>TC-M54</t>
  </si>
  <si>
    <t>Pin across nav</t>
  </si>
  <si>
    <t>1. Pass q1 · nav · back</t>
  </si>
  <si>
    <t>Yellow ✓ still on q1</t>
  </si>
  <si>
    <t>TC-M55</t>
  </si>
  <si>
    <t>Fail · no yellow ✓</t>
  </si>
  <si>
    <t>1. Fail q1</t>
  </si>
  <si>
    <t>No ✓ · red styling</t>
  </si>
  <si>
    <t>TC-M56</t>
  </si>
  <si>
    <t>Unanswered plain</t>
  </si>
  <si>
    <t>1. View unanswered</t>
  </si>
  <si>
    <t>Plain circle · no badge</t>
  </si>
  <si>
    <t>TC-M57</t>
  </si>
  <si>
    <t>NCR Flow</t>
  </si>
  <si>
    <t>Fail · NCR confirm dialog (v17)</t>
  </si>
  <si>
    <t>1. Tap Fail</t>
  </si>
  <si>
    <t>Dialog 'จะสร้าง NCR' · Cancel/Confirm</t>
  </si>
  <si>
    <t>TC-M58</t>
  </si>
  <si>
    <t>Confirm → Create-NCR form (v6/v18)</t>
  </si>
  <si>
    <t>1. Tap Confirm</t>
  </si>
  <si>
    <t>Create-NCR form · pre-filled context</t>
  </si>
  <si>
    <t>TC-M59</t>
  </si>
  <si>
    <t>Cancel · returns to wizard</t>
  </si>
  <si>
    <t>1. Tap Cancel</t>
  </si>
  <si>
    <t>Dialog closes · Fail not registered</t>
  </si>
  <si>
    <t>TC-M60</t>
  </si>
  <si>
    <t>Required fields NCR form</t>
  </si>
  <si>
    <t>Error · block save</t>
  </si>
  <si>
    <t>TC-M61</t>
  </si>
  <si>
    <t>Cancel/Save bottom (v7)</t>
  </si>
  <si>
    <t>1. View footer</t>
  </si>
  <si>
    <t>Buttons fixed at bottom</t>
  </si>
  <si>
    <t>TC-M62</t>
  </si>
  <si>
    <t>Save NCR · Sub auto-assign</t>
  </si>
  <si>
    <t>1. Fill · Save</t>
  </si>
  <si>
    <t>Status→NCR · Sub auto-assigned · toast</t>
  </si>
  <si>
    <t>TC-M63</t>
  </si>
  <si>
    <t>Detail</t>
  </si>
  <si>
    <t>4 tabs Overview/Checklist/NCR/Files</t>
  </si>
  <si>
    <t>4 tabs visible</t>
  </si>
  <si>
    <t>TC-M64</t>
  </si>
  <si>
    <t>Overview · task fields</t>
  </si>
  <si>
    <t>1. Tap Overview</t>
  </si>
  <si>
    <t>Code · status · dates · WBS · owner · risk</t>
  </si>
  <si>
    <t>TC-M65</t>
  </si>
  <si>
    <t>Checklist tab · start inspection</t>
  </si>
  <si>
    <t>1. Tap Checklist</t>
  </si>
  <si>
    <t>Preview + 'เริ่มตรวจ' (v4)</t>
  </si>
  <si>
    <t>TC-M66</t>
  </si>
  <si>
    <t>NCR tab · list NCRs</t>
  </si>
  <si>
    <t>1. Tap NCR</t>
  </si>
  <si>
    <t>Related NCRs · view button</t>
  </si>
  <si>
    <t>TC-M67</t>
  </si>
  <si>
    <t>Language</t>
  </si>
  <si>
    <t>TH → EN (v5)</t>
  </si>
  <si>
    <t>1. Tap EN flag</t>
  </si>
  <si>
    <t>TC-M68</t>
  </si>
  <si>
    <t>Data preserved on toggle</t>
  </si>
  <si>
    <t>1. Fill · toggle · back</t>
  </si>
  <si>
    <t>Data intact · no reset</t>
  </si>
  <si>
    <t>TC-M69</t>
  </si>
  <si>
    <t>Offline</t>
  </si>
  <si>
    <t>Offline checklist queues</t>
  </si>
  <si>
    <t>1. Airplane · complete</t>
  </si>
  <si>
    <t>Local save · sync on reconnect</t>
  </si>
  <si>
    <t>TC-M70</t>
  </si>
  <si>
    <t>Slow 3G loading</t>
  </si>
  <si>
    <t>1. Throttle · save</t>
  </si>
  <si>
    <t>Spinner · disable button · no double</t>
  </si>
  <si>
    <t>TC-M71</t>
  </si>
  <si>
    <t>Photo upload resume</t>
  </si>
  <si>
    <t>1. Photo offline · reconnect</t>
  </si>
  <si>
    <t>Uploads · retry on fail</t>
  </si>
  <si>
    <t>TC-M72</t>
  </si>
  <si>
    <t>Orientation</t>
  </si>
  <si>
    <t>Portrait only</t>
  </si>
  <si>
    <t>1. Rotate landscape</t>
  </si>
  <si>
    <t>Stay portrait or hint</t>
  </si>
  <si>
    <t>TC-M73</t>
  </si>
  <si>
    <t>Safe area · notch</t>
  </si>
  <si>
    <t>1. iPhone 14 notch</t>
  </si>
  <si>
    <t>safe-area-inset respected · no overlap</t>
  </si>
  <si>
    <t>TC-M74</t>
  </si>
  <si>
    <t>1. Desktop · open sheet</t>
  </si>
  <si>
    <t>Modal within frame · not full-window</t>
  </si>
  <si>
    <t>TC-M75</t>
  </si>
  <si>
    <t>A11y</t>
  </si>
  <si>
    <t>Touch target ≥ 44×44</t>
  </si>
  <si>
    <t>1. Audit buttons</t>
  </si>
  <si>
    <t>All ≥ 44px · Material 48dp</t>
  </si>
  <si>
    <t>TC-M76</t>
  </si>
  <si>
    <t>Tap ripple/feedback</t>
  </si>
  <si>
    <t>1. Tap Pass/Fail</t>
  </si>
  <si>
    <t>Visual feedback · immediate</t>
  </si>
  <si>
    <t>TC-M77</t>
  </si>
  <si>
    <t>VoiceOver · button labels</t>
  </si>
  <si>
    <t>1. Enable · swipe</t>
  </si>
  <si>
    <t>Pass · Fail · Camera announced</t>
  </si>
  <si>
    <t>TC-M78</t>
  </si>
  <si>
    <t>TalkBack · picker state</t>
  </si>
  <si>
    <t>1. Open picker</t>
  </si>
  <si>
    <t>'Bottom sheet · opened' announced</t>
  </si>
  <si>
    <t>TC-M79</t>
  </si>
  <si>
    <t>Contrast WCAG AA</t>
  </si>
  <si>
    <t>1. axe scan</t>
  </si>
  <si>
    <t>Contrast ≥ 4.5:1</t>
  </si>
  <si>
    <t>TC-M80</t>
  </si>
  <si>
    <t>Bottom Nav</t>
  </si>
  <si>
    <t>Role-specific tabs</t>
  </si>
  <si>
    <t>1. QCM vs QI vs FX</t>
  </si>
  <si>
    <t>Nav items differ · badge counts</t>
  </si>
  <si>
    <t>TC-M81</t>
  </si>
  <si>
    <t>FAB · Create button (QCM)</t>
  </si>
  <si>
    <t>1. QCM view</t>
  </si>
  <si>
    <t>Circular button · shadow · above nav</t>
  </si>
  <si>
    <t>TC-M82</t>
  </si>
  <si>
    <t>FAB hidden non-creators</t>
  </si>
  <si>
    <t>1. Inspector view</t>
  </si>
  <si>
    <t>No FAB · no Create</t>
  </si>
  <si>
    <t>Playwright Coverage · 17 Spec Files + 5 Sample Scripts</t>
  </si>
  <si>
    <t>Test File</t>
  </si>
  <si>
    <t>TC Covered</t>
  </si>
  <si>
    <t>TC Count</t>
  </si>
  <si>
    <t>Est. Runtime</t>
  </si>
  <si>
    <t>Auto Priority</t>
  </si>
  <si>
    <t>tests/task-mobile/launch.spec.ts</t>
  </si>
  <si>
    <t>4 roles launch differ · lang toggle</t>
  </si>
  <si>
    <t>TC-M01 → TC-M05</t>
  </si>
  <si>
    <t>~20s</t>
  </si>
  <si>
    <t>tests/task-mobile/task-list.spec.ts</t>
  </si>
  <si>
    <t>Card layout · pull-refresh · scroll</t>
  </si>
  <si>
    <t>TC-M06 → TC-M12</t>
  </si>
  <si>
    <t>~30s</t>
  </si>
  <si>
    <t>tests/task-mobile/filter-search.spec.ts</t>
  </si>
  <si>
    <t>Filter/Search tab order · by code/status</t>
  </si>
  <si>
    <t>TC-M13 → TC-M16</t>
  </si>
  <si>
    <t>~15s</t>
  </si>
  <si>
    <t>tests/task-mobile/create-task.spec.ts</t>
  </si>
  <si>
    <t>QCM overhaul · required · risk · save</t>
  </si>
  <si>
    <t>TC-M17 → TC-M25</t>
  </si>
  <si>
    <t>~45s</t>
  </si>
  <si>
    <t>tests/task-mobile/project-picker.spec.ts</t>
  </si>
  <si>
    <t>Bottom sheet · gradient banner · filter</t>
  </si>
  <si>
    <t>TC-M26 → TC-M30</t>
  </si>
  <si>
    <t>~25s</t>
  </si>
  <si>
    <t>tests/task-mobile/site-zone-picker.spec.ts</t>
  </si>
  <si>
    <t>2-step bottom sheet · back button</t>
  </si>
  <si>
    <t>TC-M31 → TC-M34</t>
  </si>
  <si>
    <t>tests/task-mobile/wbs-picker.spec.ts</t>
  </si>
  <si>
    <t>L1 tabs · v34 scroll bar · modal frame</t>
  </si>
  <si>
    <t>TC-M35 → TC-M39</t>
  </si>
  <si>
    <t>tests/task-mobile/owner-picker.spec.ts</t>
  </si>
  <si>
    <t>Web-style table · click handler</t>
  </si>
  <si>
    <t>TC-M40 → TC-M42</t>
  </si>
  <si>
    <t>tests/task-mobile/checklist-wizard.spec.ts</t>
  </si>
  <si>
    <t>Tab strip · stepper · widgets · hide-passed</t>
  </si>
  <si>
    <t>TC-M43 → TC-M52</t>
  </si>
  <si>
    <t>~50s</t>
  </si>
  <si>
    <t>tests/task-mobile/yellow-badge.spec.ts</t>
  </si>
  <si>
    <t>Yellow ✓ badge · pin across nav (v20)</t>
  </si>
  <si>
    <t>TC-M53 → TC-M56</t>
  </si>
  <si>
    <t>tests/task-mobile/ncr-create.spec.ts</t>
  </si>
  <si>
    <t>Fail → Confirm → Create-NCR · Sub assign</t>
  </si>
  <si>
    <t>TC-M57 → TC-M62</t>
  </si>
  <si>
    <t>~35s</t>
  </si>
  <si>
    <t>tests/task-mobile/task-detail.spec.ts</t>
  </si>
  <si>
    <t>4 tabs · start inspection · NCR list</t>
  </si>
  <si>
    <t>TC-M63 → TC-M66</t>
  </si>
  <si>
    <t>tests/task-mobile/language.spec.ts</t>
  </si>
  <si>
    <t>TH/EN toggle · data preserved</t>
  </si>
  <si>
    <t>~10s</t>
  </si>
  <si>
    <t>tests/task-mobile/offline.spec.ts</t>
  </si>
  <si>
    <t>Offline queue · slow 3G · photo resume</t>
  </si>
  <si>
    <t>TC-M69 → TC-M71</t>
  </si>
  <si>
    <t>tests/task-mobile/orientation.spec.ts</t>
  </si>
  <si>
    <t>Portrait · safe area · modal in frame</t>
  </si>
  <si>
    <t>TC-M72 → TC-M74</t>
  </si>
  <si>
    <t>tests/task-mobile/a11y.spec.ts</t>
  </si>
  <si>
    <t>Touch target · VoiceOver · TalkBack · axe</t>
  </si>
  <si>
    <t>TC-M75 → TC-M79</t>
  </si>
  <si>
    <t>tests/task-mobile/bottom-nav.spec.ts</t>
  </si>
  <si>
    <t>Role-specific tabs · FAB visibility</t>
  </si>
  <si>
    <t>TC-M80 → TC-M82</t>
  </si>
  <si>
    <t>tests/task-mobile/e2e-full-flow.spec.ts</t>
  </si>
  <si>
    <t>QCM create → QI inspect → NCR loop (composite)</t>
  </si>
  <si>
    <t>Composite of critical TC</t>
  </si>
  <si>
    <t>~120s</t>
  </si>
  <si>
    <t>TOTAL</t>
  </si>
  <si>
    <t>18 test files + 5 sample scripts</t>
  </si>
  <si>
    <t>Covering 82 unique + E2E</t>
  </si>
  <si>
    <t>~10 min parallel</t>
  </si>
  <si>
    <t>📱 Target Device Emulation Matrix</t>
  </si>
  <si>
    <t>Device</t>
  </si>
  <si>
    <t>Viewport</t>
  </si>
  <si>
    <t>DPR</t>
  </si>
  <si>
    <t>Browser</t>
  </si>
  <si>
    <t>Playwright Preset</t>
  </si>
  <si>
    <t>iPhone 14</t>
  </si>
  <si>
    <t>390×844</t>
  </si>
  <si>
    <t>WebKit</t>
  </si>
  <si>
    <t>devices['iPhone 14']</t>
  </si>
  <si>
    <t>Pixel 5</t>
  </si>
  <si>
    <t>393×851</t>
  </si>
  <si>
    <t>2.75</t>
  </si>
  <si>
    <t>Chrome</t>
  </si>
  <si>
    <t>devices['Pixel 5']</t>
  </si>
  <si>
    <t>iPhone SE</t>
  </si>
  <si>
    <t>375×667</t>
  </si>
  <si>
    <t>2</t>
  </si>
  <si>
    <t>devices['iPhone SE']</t>
  </si>
  <si>
    <t>Samsung S9+</t>
  </si>
  <si>
    <t>320×658</t>
  </si>
  <si>
    <t>devices['Galaxy S9+']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</si>
</sst>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charset val="1"/>
    </font>
    <font>
      <b/>
      <sz val="18"/>
      <color rgb="FFFFFFFF"/>
      <name val="Arial"/>
      <charset val="1"/>
    </font>
    <font>
      <i/>
      <sz val="11"/>
      <color rgb="FFCBD5E1"/>
      <name val="Arial"/>
      <charset val="1"/>
    </font>
    <font>
      <b/>
      <sz val="11"/>
      <color rgb="FF167571"/>
      <name val="Arial"/>
      <charset val="1"/>
    </font>
    <font>
      <sz val="10"/>
      <color rgb="FF334155"/>
      <name val="Arial"/>
      <charset val="1"/>
    </font>
    <font>
      <b/>
      <sz val="13"/>
      <color rgb="FF167571"/>
      <name val="Arial"/>
      <charset val="1"/>
    </font>
    <font>
      <b/>
      <sz val="20"/>
      <color rgb="FF167571"/>
      <name val="Arial"/>
      <charset val="1"/>
    </font>
    <font>
      <b/>
      <sz val="9"/>
      <color rgb="FF64748B"/>
      <name val="Arial"/>
      <charset val="1"/>
    </font>
    <font>
      <b/>
      <sz val="11"/>
      <color rgb="FFFFFFFF"/>
      <name val="Arial"/>
      <charset val="1"/>
    </font>
    <font>
      <b/>
      <sz val="11"/>
      <color rgb="FF0F172A"/>
      <name val="Arial"/>
      <charset val="1"/>
    </font>
    <font>
      <b/>
      <sz val="14"/>
      <color rgb="FFFFFFFF"/>
      <name val="Arial"/>
      <charset val="1"/>
    </font>
    <font>
      <b/>
      <sz val="10"/>
      <color rgb="FF167571"/>
      <name val="Arial"/>
      <charset val="1"/>
    </font>
    <font>
      <b/>
      <sz val="10"/>
      <color rgb="FF991B1B"/>
      <name val="Arial"/>
      <charset val="1"/>
    </font>
    <font>
      <b/>
      <sz val="10"/>
      <color rgb="FF065F46"/>
      <name val="Arial"/>
      <charset val="1"/>
    </font>
    <font>
      <sz val="10"/>
      <color rgb="FF64748B"/>
      <name val="Arial"/>
      <charset val="1"/>
    </font>
    <font>
      <b/>
      <sz val="10"/>
      <color rgb="FF4338CA"/>
      <name val="Arial"/>
      <charset val="1"/>
    </font>
    <font>
      <b/>
      <sz val="10"/>
      <color rgb="FFB45309"/>
      <name val="Arial"/>
      <charset val="1"/>
    </font>
    <font>
      <b/>
      <sz val="10"/>
      <color rgb="FF0F766E"/>
      <name val="Arial"/>
      <charset val="1"/>
    </font>
    <font>
      <b/>
      <sz val="10"/>
      <color rgb="FFEA580C"/>
      <name val="Arial"/>
      <charset val="1"/>
    </font>
    <font>
      <b/>
      <sz val="10"/>
      <color rgb="FFDB2777"/>
      <name val="Arial"/>
      <charset val="1"/>
    </font>
    <font>
      <b/>
      <sz val="9.5"/>
      <color rgb="FF167571"/>
      <name val="Consolas"/>
      <charset val="1"/>
    </font>
    <font>
      <b/>
      <sz val="10"/>
      <name val="Arial"/>
      <charset val="1"/>
    </font>
    <font>
      <sz val="10"/>
      <name val="Arial"/>
      <charset val="1"/>
    </font>
    <font>
      <sz val="9.5"/>
      <color rgb="FF167571"/>
      <name val="Consolas"/>
      <charset val="1"/>
    </font>
  </fonts>
  <fills count="13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8F6F5"/>
        <bgColor rgb="FFF0FDFA"/>
      </patternFill>
    </fill>
    <fill>
      <patternFill patternType="solid">
        <fgColor rgb="FF167571"/>
        <bgColor rgb="FF0F766E"/>
      </patternFill>
    </fill>
    <fill>
      <patternFill patternType="solid">
        <fgColor rgb="FFF8FAFC"/>
        <bgColor rgb="FFF0FDFA"/>
      </patternFill>
    </fill>
    <fill>
      <patternFill patternType="solid">
        <fgColor rgb="FFFEE2E2"/>
        <bgColor rgb="FFFCE7F3"/>
      </patternFill>
    </fill>
    <fill>
      <patternFill patternType="solid">
        <fgColor rgb="FFD1FAE5"/>
        <bgColor rgb="FFE8F6F5"/>
      </patternFill>
    </fill>
    <fill>
      <patternFill patternType="solid">
        <fgColor rgb="FFE0E7FF"/>
        <bgColor rgb="FFE8F6F5"/>
      </patternFill>
    </fill>
    <fill>
      <patternFill patternType="solid">
        <fgColor rgb="FFFEF3C7"/>
        <bgColor rgb="FFFEE2E2"/>
      </patternFill>
    </fill>
    <fill>
      <patternFill patternType="solid">
        <fgColor rgb="FFF0FDFA"/>
        <bgColor rgb="FFF8FAFC"/>
      </patternFill>
    </fill>
    <fill>
      <patternFill patternType="solid">
        <fgColor rgb="FFFED7AA"/>
        <bgColor rgb="FFFEE2E2"/>
      </patternFill>
    </fill>
    <fill>
      <patternFill patternType="solid">
        <fgColor rgb="FFFCE7F3"/>
        <bgColor rgb="FFFEE2E2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0" fillId="2" borderId="0" xfId="0" applyFont="1" applyFill="1" applyAlignment="1">
      <alignment horizontal="left" vertical="center" indent="1"/>
    </xf>
    <xf numFmtId="0" fontId="5" fillId="0" borderId="0" xfId="0" applyFont="1"/>
    <xf numFmtId="0" fontId="4" fillId="0" borderId="1" xfId="0" applyFont="1" applyBorder="1"/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3" borderId="1" xfId="0" applyFont="1" applyFill="1" applyBorder="1"/>
    <xf numFmtId="0" fontId="4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8" fillId="4" borderId="1" xfId="0" applyFont="1" applyFill="1" applyBorder="1"/>
    <xf numFmtId="0" fontId="0" fillId="4" borderId="1" xfId="0" applyFill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5F46"/>
      <rgbColor rgb="FF000080"/>
      <rgbColor rgb="FF808000"/>
      <rgbColor rgb="FF800080"/>
      <rgbColor rgb="FF0F766E"/>
      <rgbColor rgb="FFE0E7FF"/>
      <rgbColor rgb="FF808080"/>
      <rgbColor rgb="FF9999FF"/>
      <rgbColor rgb="FFDB2777"/>
      <rgbColor rgb="FFFEF3C7"/>
      <rgbColor rgb="FFE8F6F5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167571"/>
      <rgbColor rgb="FF0000FF"/>
      <rgbColor rgb="FF00CCFF"/>
      <rgbColor rgb="FFF0FDFA"/>
      <rgbColor rgb="FFD1FAE5"/>
      <rgbColor rgb="FFFEE2E2"/>
      <rgbColor rgb="FFFCE7F3"/>
      <rgbColor rgb="FFF8FAFC"/>
      <rgbColor rgb="FFCC99FF"/>
      <rgbColor rgb="FFFED7AA"/>
      <rgbColor rgb="FF3366FF"/>
      <rgbColor rgb="FF33CCCC"/>
      <rgbColor rgb="FF99CC00"/>
      <rgbColor rgb="FFFFCC00"/>
      <rgbColor rgb="FFFF9900"/>
      <rgbColor rgb="FFEA580C"/>
      <rgbColor rgb="FF64748B"/>
      <rgbColor rgb="FF969696"/>
      <rgbColor rgb="FF003366"/>
      <rgbColor rgb="FF339966"/>
      <rgbColor rgb="FF0F172A"/>
      <rgbColor rgb="FF333300"/>
      <rgbColor rgb="FF991B1B"/>
      <rgbColor rgb="FFB45309"/>
      <rgbColor rgb="FF4338CA"/>
      <rgbColor rgb="FF3341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zoomScaleNormal="100" workbookViewId="0">
      <selection sqref="A1:F1"/>
    </sheetView>
  </sheetViews>
  <sheetFormatPr defaultColWidth="8.6640625" defaultRowHeight="14.4" x14ac:dyDescent="0.3"/>
  <cols>
    <col min="1" max="1" width="22" customWidth="1"/>
    <col min="2" max="3" width="14" customWidth="1"/>
    <col min="4" max="4" width="48" customWidth="1"/>
    <col min="5" max="6" width="14" customWidth="1"/>
  </cols>
  <sheetData>
    <row r="1" spans="1:6" ht="33.75" customHeight="1" x14ac:dyDescent="0.3">
      <c r="A1" s="5" t="s">
        <v>0</v>
      </c>
      <c r="B1" s="5"/>
      <c r="C1" s="5"/>
      <c r="D1" s="5"/>
      <c r="E1" s="5"/>
      <c r="F1" s="5"/>
    </row>
    <row r="2" spans="1:6" ht="21.75" customHeight="1" x14ac:dyDescent="0.3">
      <c r="A2" s="4" t="s">
        <v>1</v>
      </c>
      <c r="B2" s="4"/>
      <c r="C2" s="4"/>
      <c r="D2" s="4"/>
      <c r="E2" s="4"/>
      <c r="F2" s="4"/>
    </row>
    <row r="4" spans="1:6" x14ac:dyDescent="0.3">
      <c r="A4" s="6" t="s">
        <v>2</v>
      </c>
      <c r="B4" s="3" t="s">
        <v>3</v>
      </c>
      <c r="C4" s="3"/>
      <c r="D4" s="3"/>
      <c r="E4" s="3"/>
      <c r="F4" s="3"/>
    </row>
    <row r="5" spans="1:6" x14ac:dyDescent="0.3">
      <c r="A5" s="6" t="s">
        <v>4</v>
      </c>
      <c r="B5" s="3" t="s">
        <v>5</v>
      </c>
      <c r="C5" s="3"/>
      <c r="D5" s="3"/>
      <c r="E5" s="3"/>
      <c r="F5" s="3"/>
    </row>
    <row r="6" spans="1:6" x14ac:dyDescent="0.3">
      <c r="A6" s="6" t="s">
        <v>6</v>
      </c>
      <c r="B6" s="3" t="s">
        <v>7</v>
      </c>
      <c r="C6" s="3"/>
      <c r="D6" s="3"/>
      <c r="E6" s="3"/>
      <c r="F6" s="3"/>
    </row>
    <row r="7" spans="1:6" x14ac:dyDescent="0.3">
      <c r="A7" s="6" t="s">
        <v>8</v>
      </c>
      <c r="B7" s="3" t="s">
        <v>9</v>
      </c>
      <c r="C7" s="3"/>
      <c r="D7" s="3"/>
      <c r="E7" s="3"/>
      <c r="F7" s="3"/>
    </row>
    <row r="8" spans="1:6" x14ac:dyDescent="0.3">
      <c r="A8" s="6" t="s">
        <v>10</v>
      </c>
      <c r="B8" s="3" t="s">
        <v>11</v>
      </c>
      <c r="C8" s="3"/>
      <c r="D8" s="3"/>
      <c r="E8" s="3"/>
      <c r="F8" s="3"/>
    </row>
    <row r="9" spans="1:6" x14ac:dyDescent="0.3">
      <c r="A9" s="6" t="s">
        <v>12</v>
      </c>
      <c r="B9" s="3" t="s">
        <v>13</v>
      </c>
      <c r="C9" s="3"/>
      <c r="D9" s="3"/>
      <c r="E9" s="3"/>
      <c r="F9" s="3"/>
    </row>
    <row r="10" spans="1:6" x14ac:dyDescent="0.3">
      <c r="A10" s="6" t="s">
        <v>14</v>
      </c>
      <c r="B10" s="3" t="s">
        <v>15</v>
      </c>
      <c r="C10" s="3"/>
      <c r="D10" s="3"/>
      <c r="E10" s="3"/>
      <c r="F10" s="3"/>
    </row>
    <row r="11" spans="1:6" x14ac:dyDescent="0.3">
      <c r="A11" s="6" t="s">
        <v>16</v>
      </c>
      <c r="B11" s="3" t="s">
        <v>17</v>
      </c>
      <c r="C11" s="3"/>
      <c r="D11" s="3"/>
      <c r="E11" s="3"/>
      <c r="F11" s="3"/>
    </row>
    <row r="12" spans="1:6" x14ac:dyDescent="0.3">
      <c r="A12" s="6" t="s">
        <v>18</v>
      </c>
      <c r="B12" s="3" t="s">
        <v>19</v>
      </c>
      <c r="C12" s="3"/>
      <c r="D12" s="3"/>
      <c r="E12" s="3"/>
      <c r="F12" s="3"/>
    </row>
    <row r="14" spans="1:6" ht="21.75" customHeight="1" x14ac:dyDescent="0.3">
      <c r="A14" s="2" t="s">
        <v>20</v>
      </c>
      <c r="B14" s="2"/>
      <c r="C14" s="2"/>
      <c r="D14" s="2"/>
      <c r="E14" s="2"/>
      <c r="F14" s="2"/>
    </row>
    <row r="15" spans="1:6" ht="31.5" customHeight="1" x14ac:dyDescent="0.3">
      <c r="A15" s="8" t="s">
        <v>21</v>
      </c>
      <c r="B15" s="8" t="s">
        <v>22</v>
      </c>
      <c r="C15" s="8" t="s">
        <v>23</v>
      </c>
      <c r="D15" s="8" t="s">
        <v>24</v>
      </c>
      <c r="E15" s="8" t="s">
        <v>25</v>
      </c>
      <c r="F15" s="8" t="s">
        <v>26</v>
      </c>
    </row>
    <row r="16" spans="1:6" ht="18" customHeight="1" x14ac:dyDescent="0.3">
      <c r="A16" s="9" t="s">
        <v>27</v>
      </c>
      <c r="B16" s="9" t="s">
        <v>28</v>
      </c>
      <c r="C16" s="9" t="s">
        <v>18</v>
      </c>
      <c r="D16" s="9" t="s">
        <v>29</v>
      </c>
      <c r="E16" s="9" t="s">
        <v>30</v>
      </c>
      <c r="F16" s="9" t="s">
        <v>31</v>
      </c>
    </row>
    <row r="19" spans="1:6" ht="16.8" x14ac:dyDescent="0.3">
      <c r="A19" s="2" t="s">
        <v>32</v>
      </c>
      <c r="B19" s="2"/>
      <c r="C19" s="2"/>
      <c r="D19" s="2"/>
      <c r="E19" s="2"/>
      <c r="F19" s="2"/>
    </row>
    <row r="20" spans="1:6" x14ac:dyDescent="0.3">
      <c r="A20" s="10" t="s">
        <v>33</v>
      </c>
      <c r="B20" s="10" t="s">
        <v>34</v>
      </c>
      <c r="C20" s="10" t="s">
        <v>35</v>
      </c>
      <c r="D20" s="10" t="s">
        <v>36</v>
      </c>
    </row>
    <row r="21" spans="1:6" x14ac:dyDescent="0.3">
      <c r="A21" s="11" t="s">
        <v>37</v>
      </c>
      <c r="B21" s="12">
        <f>COUNTIF('Test Cases'!F:F,"P1")</f>
        <v>44</v>
      </c>
      <c r="C21" s="13">
        <f>B21/82</f>
        <v>0.53658536585365857</v>
      </c>
      <c r="D21" s="7" t="s">
        <v>38</v>
      </c>
    </row>
    <row r="22" spans="1:6" x14ac:dyDescent="0.3">
      <c r="A22" s="11" t="s">
        <v>39</v>
      </c>
      <c r="B22" s="12">
        <f>COUNTIF('Test Cases'!F:F,"P2")</f>
        <v>33</v>
      </c>
      <c r="C22" s="13">
        <f>B22/82</f>
        <v>0.40243902439024393</v>
      </c>
      <c r="D22" s="7" t="s">
        <v>40</v>
      </c>
    </row>
    <row r="23" spans="1:6" x14ac:dyDescent="0.3">
      <c r="A23" s="11" t="s">
        <v>41</v>
      </c>
      <c r="B23" s="12">
        <f>COUNTIF('Test Cases'!F:F,"P3")</f>
        <v>5</v>
      </c>
      <c r="C23" s="13">
        <f>B23/82</f>
        <v>6.097560975609756E-2</v>
      </c>
      <c r="D23" s="7" t="s">
        <v>42</v>
      </c>
    </row>
    <row r="25" spans="1:6" ht="16.8" x14ac:dyDescent="0.3">
      <c r="A25" s="2" t="s">
        <v>43</v>
      </c>
      <c r="B25" s="2"/>
      <c r="C25" s="2"/>
      <c r="D25" s="2"/>
      <c r="E25" s="2"/>
      <c r="F25" s="2"/>
    </row>
    <row r="26" spans="1:6" x14ac:dyDescent="0.3">
      <c r="A26" s="10" t="s">
        <v>44</v>
      </c>
      <c r="B26" s="10" t="s">
        <v>34</v>
      </c>
      <c r="C26" s="10" t="s">
        <v>35</v>
      </c>
      <c r="D26" s="10" t="s">
        <v>36</v>
      </c>
    </row>
    <row r="27" spans="1:6" x14ac:dyDescent="0.3">
      <c r="A27" s="11" t="s">
        <v>45</v>
      </c>
      <c r="B27" s="12">
        <f>COUNTIF('Test Cases'!G:G,"Positive")</f>
        <v>34</v>
      </c>
      <c r="C27" s="13">
        <f t="shared" ref="C27:C32" si="0">B27/82</f>
        <v>0.41463414634146339</v>
      </c>
      <c r="D27" s="7" t="s">
        <v>46</v>
      </c>
    </row>
    <row r="28" spans="1:6" x14ac:dyDescent="0.3">
      <c r="A28" s="11" t="s">
        <v>47</v>
      </c>
      <c r="B28" s="12">
        <f>COUNTIF('Test Cases'!G:G,"Negative")</f>
        <v>7</v>
      </c>
      <c r="C28" s="13">
        <f t="shared" si="0"/>
        <v>8.5365853658536592E-2</v>
      </c>
      <c r="D28" s="7" t="s">
        <v>48</v>
      </c>
    </row>
    <row r="29" spans="1:6" x14ac:dyDescent="0.3">
      <c r="A29" s="11" t="s">
        <v>49</v>
      </c>
      <c r="B29" s="12">
        <f>COUNTIF('Test Cases'!G:G,"Mobile")</f>
        <v>13</v>
      </c>
      <c r="C29" s="13">
        <f t="shared" si="0"/>
        <v>0.15853658536585366</v>
      </c>
      <c r="D29" s="7" t="s">
        <v>50</v>
      </c>
    </row>
    <row r="30" spans="1:6" x14ac:dyDescent="0.3">
      <c r="A30" s="11" t="s">
        <v>51</v>
      </c>
      <c r="B30" s="12">
        <f>COUNTIF('Test Cases'!G:G,"Integration")</f>
        <v>2</v>
      </c>
      <c r="C30" s="13">
        <f t="shared" si="0"/>
        <v>2.4390243902439025E-2</v>
      </c>
      <c r="D30" s="7" t="s">
        <v>52</v>
      </c>
    </row>
    <row r="31" spans="1:6" x14ac:dyDescent="0.3">
      <c r="A31" s="11" t="s">
        <v>53</v>
      </c>
      <c r="B31" s="12">
        <f>COUNTIF('Test Cases'!G:G,"UI")</f>
        <v>23</v>
      </c>
      <c r="C31" s="13">
        <f t="shared" si="0"/>
        <v>0.28048780487804881</v>
      </c>
      <c r="D31" s="7" t="s">
        <v>54</v>
      </c>
    </row>
    <row r="32" spans="1:6" x14ac:dyDescent="0.3">
      <c r="A32" s="11" t="s">
        <v>55</v>
      </c>
      <c r="B32" s="12">
        <f>COUNTIF('Test Cases'!G:G,"Accessibility")</f>
        <v>3</v>
      </c>
      <c r="C32" s="13">
        <f t="shared" si="0"/>
        <v>3.6585365853658534E-2</v>
      </c>
      <c r="D32" s="7" t="s">
        <v>56</v>
      </c>
    </row>
  </sheetData>
  <mergeCells count="14">
    <mergeCell ref="B12:F12"/>
    <mergeCell ref="A14:F14"/>
    <mergeCell ref="A19:F19"/>
    <mergeCell ref="A25:F25"/>
    <mergeCell ref="B7:F7"/>
    <mergeCell ref="B8:F8"/>
    <mergeCell ref="B9:F9"/>
    <mergeCell ref="B10:F10"/>
    <mergeCell ref="B11:F11"/>
    <mergeCell ref="A1:F1"/>
    <mergeCell ref="A2:F2"/>
    <mergeCell ref="B4:F4"/>
    <mergeCell ref="B5:F5"/>
    <mergeCell ref="B6:F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tabSelected="1" zoomScaleNormal="100" workbookViewId="0">
      <selection sqref="A1:E1"/>
    </sheetView>
  </sheetViews>
  <sheetFormatPr defaultColWidth="8.6640625" defaultRowHeight="14.4" x14ac:dyDescent="0.3"/>
  <cols>
    <col min="1" max="1" width="8" customWidth="1"/>
    <col min="2" max="2" width="30" customWidth="1"/>
    <col min="3" max="3" width="66" customWidth="1"/>
    <col min="4" max="4" width="18" customWidth="1"/>
    <col min="5" max="5" width="14" customWidth="1"/>
  </cols>
  <sheetData>
    <row r="1" spans="1:5" ht="30" customHeight="1" x14ac:dyDescent="0.3">
      <c r="A1" s="1" t="s">
        <v>57</v>
      </c>
      <c r="B1" s="1"/>
      <c r="C1" s="1"/>
      <c r="D1" s="1"/>
      <c r="E1" s="1"/>
    </row>
    <row r="2" spans="1:5" ht="25.5" customHeight="1" x14ac:dyDescent="0.3">
      <c r="A2" s="10" t="s">
        <v>58</v>
      </c>
      <c r="B2" s="10" t="s">
        <v>59</v>
      </c>
      <c r="C2" s="10" t="s">
        <v>36</v>
      </c>
      <c r="D2" s="10" t="s">
        <v>28</v>
      </c>
      <c r="E2" s="10" t="s">
        <v>60</v>
      </c>
    </row>
    <row r="3" spans="1:5" ht="36" customHeight="1" x14ac:dyDescent="0.3">
      <c r="A3" s="14" t="s">
        <v>61</v>
      </c>
      <c r="B3" s="15" t="s">
        <v>62</v>
      </c>
      <c r="C3" s="15" t="s">
        <v>63</v>
      </c>
      <c r="D3" s="15" t="s">
        <v>64</v>
      </c>
      <c r="E3" s="15" t="s">
        <v>65</v>
      </c>
    </row>
    <row r="4" spans="1:5" ht="36" customHeight="1" x14ac:dyDescent="0.3">
      <c r="A4" s="16" t="s">
        <v>66</v>
      </c>
      <c r="B4" s="17" t="s">
        <v>67</v>
      </c>
      <c r="C4" s="17" t="s">
        <v>68</v>
      </c>
      <c r="D4" s="17" t="s">
        <v>69</v>
      </c>
      <c r="E4" s="17" t="s">
        <v>70</v>
      </c>
    </row>
    <row r="5" spans="1:5" ht="36" customHeight="1" x14ac:dyDescent="0.3">
      <c r="A5" s="14" t="s">
        <v>71</v>
      </c>
      <c r="B5" s="15" t="s">
        <v>72</v>
      </c>
      <c r="C5" s="15" t="s">
        <v>73</v>
      </c>
      <c r="D5" s="15" t="s">
        <v>74</v>
      </c>
      <c r="E5" s="15" t="s">
        <v>75</v>
      </c>
    </row>
    <row r="6" spans="1:5" ht="36" customHeight="1" x14ac:dyDescent="0.3">
      <c r="A6" s="16" t="s">
        <v>76</v>
      </c>
      <c r="B6" s="17" t="s">
        <v>77</v>
      </c>
      <c r="C6" s="17" t="s">
        <v>78</v>
      </c>
      <c r="D6" s="17" t="s">
        <v>79</v>
      </c>
      <c r="E6" s="17" t="s">
        <v>70</v>
      </c>
    </row>
    <row r="7" spans="1:5" ht="36" customHeight="1" x14ac:dyDescent="0.3">
      <c r="A7" s="14" t="s">
        <v>80</v>
      </c>
      <c r="B7" s="15" t="s">
        <v>81</v>
      </c>
      <c r="C7" s="15" t="s">
        <v>82</v>
      </c>
      <c r="D7" s="15" t="s">
        <v>83</v>
      </c>
      <c r="E7" s="15" t="s">
        <v>70</v>
      </c>
    </row>
    <row r="8" spans="1:5" ht="36" customHeight="1" x14ac:dyDescent="0.3">
      <c r="A8" s="16" t="s">
        <v>84</v>
      </c>
      <c r="B8" s="17" t="s">
        <v>85</v>
      </c>
      <c r="C8" s="17" t="s">
        <v>86</v>
      </c>
      <c r="D8" s="17" t="s">
        <v>87</v>
      </c>
      <c r="E8" s="17" t="s">
        <v>70</v>
      </c>
    </row>
    <row r="9" spans="1:5" ht="36" customHeight="1" x14ac:dyDescent="0.3">
      <c r="A9" s="14" t="s">
        <v>88</v>
      </c>
      <c r="B9" s="15" t="s">
        <v>89</v>
      </c>
      <c r="C9" s="15" t="s">
        <v>90</v>
      </c>
      <c r="D9" s="15" t="s">
        <v>91</v>
      </c>
      <c r="E9" s="15" t="s">
        <v>65</v>
      </c>
    </row>
    <row r="10" spans="1:5" ht="36" customHeight="1" x14ac:dyDescent="0.3">
      <c r="A10" s="16" t="s">
        <v>92</v>
      </c>
      <c r="B10" s="17" t="s">
        <v>93</v>
      </c>
      <c r="C10" s="17" t="s">
        <v>94</v>
      </c>
      <c r="D10" s="17" t="s">
        <v>95</v>
      </c>
      <c r="E10" s="17" t="s">
        <v>70</v>
      </c>
    </row>
    <row r="11" spans="1:5" ht="36" customHeight="1" x14ac:dyDescent="0.3">
      <c r="A11" s="14" t="s">
        <v>96</v>
      </c>
      <c r="B11" s="15" t="s">
        <v>97</v>
      </c>
      <c r="C11" s="15" t="s">
        <v>98</v>
      </c>
      <c r="D11" s="15" t="s">
        <v>99</v>
      </c>
      <c r="E11" s="15" t="s">
        <v>70</v>
      </c>
    </row>
    <row r="12" spans="1:5" ht="36" customHeight="1" x14ac:dyDescent="0.3">
      <c r="A12" s="16" t="s">
        <v>100</v>
      </c>
      <c r="B12" s="17" t="s">
        <v>101</v>
      </c>
      <c r="C12" s="17" t="s">
        <v>102</v>
      </c>
      <c r="D12" s="17" t="s">
        <v>103</v>
      </c>
      <c r="E12" s="17" t="s">
        <v>75</v>
      </c>
    </row>
    <row r="13" spans="1:5" ht="36" customHeight="1" x14ac:dyDescent="0.3">
      <c r="A13" s="14" t="s">
        <v>104</v>
      </c>
      <c r="B13" s="15" t="s">
        <v>105</v>
      </c>
      <c r="C13" s="15" t="s">
        <v>106</v>
      </c>
      <c r="D13" s="15" t="s">
        <v>107</v>
      </c>
      <c r="E13" s="15" t="s">
        <v>70</v>
      </c>
    </row>
    <row r="14" spans="1:5" ht="36" customHeight="1" x14ac:dyDescent="0.3">
      <c r="A14" s="16" t="s">
        <v>108</v>
      </c>
      <c r="B14" s="17" t="s">
        <v>109</v>
      </c>
      <c r="C14" s="17" t="s">
        <v>110</v>
      </c>
      <c r="D14" s="17" t="s">
        <v>111</v>
      </c>
      <c r="E14" s="17" t="s">
        <v>70</v>
      </c>
    </row>
    <row r="15" spans="1:5" ht="36" customHeight="1" x14ac:dyDescent="0.3">
      <c r="A15" s="14" t="s">
        <v>112</v>
      </c>
      <c r="B15" s="15" t="s">
        <v>113</v>
      </c>
      <c r="C15" s="15" t="s">
        <v>114</v>
      </c>
      <c r="D15" s="15" t="s">
        <v>115</v>
      </c>
      <c r="E15" s="15" t="s">
        <v>65</v>
      </c>
    </row>
    <row r="16" spans="1:5" ht="36" customHeight="1" x14ac:dyDescent="0.3">
      <c r="A16" s="16" t="s">
        <v>116</v>
      </c>
      <c r="B16" s="17" t="s">
        <v>117</v>
      </c>
      <c r="C16" s="17" t="s">
        <v>118</v>
      </c>
      <c r="D16" s="17" t="s">
        <v>119</v>
      </c>
      <c r="E16" s="17" t="s">
        <v>70</v>
      </c>
    </row>
    <row r="17" spans="1:5" ht="36" customHeight="1" x14ac:dyDescent="0.3">
      <c r="A17" s="14" t="s">
        <v>120</v>
      </c>
      <c r="B17" s="15" t="s">
        <v>121</v>
      </c>
      <c r="C17" s="15" t="s">
        <v>122</v>
      </c>
      <c r="D17" s="15" t="s">
        <v>123</v>
      </c>
      <c r="E17" s="15" t="s">
        <v>70</v>
      </c>
    </row>
    <row r="18" spans="1:5" ht="36" customHeight="1" x14ac:dyDescent="0.3">
      <c r="A18" s="16" t="s">
        <v>124</v>
      </c>
      <c r="B18" s="17" t="s">
        <v>125</v>
      </c>
      <c r="C18" s="17" t="s">
        <v>126</v>
      </c>
      <c r="D18" s="17" t="s">
        <v>127</v>
      </c>
      <c r="E18" s="17" t="s">
        <v>128</v>
      </c>
    </row>
    <row r="19" spans="1:5" ht="36" customHeight="1" x14ac:dyDescent="0.3">
      <c r="A19" s="14" t="s">
        <v>129</v>
      </c>
      <c r="B19" s="15" t="s">
        <v>130</v>
      </c>
      <c r="C19" s="15" t="s">
        <v>131</v>
      </c>
      <c r="D19" s="15" t="s">
        <v>132</v>
      </c>
      <c r="E19" s="15" t="s">
        <v>128</v>
      </c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4"/>
  <sheetViews>
    <sheetView zoomScaleNormal="100" workbookViewId="0">
      <pane ySplit="2" topLeftCell="A13" activePane="bottomLeft" state="frozen"/>
      <selection pane="bottomLeft" activeCell="C27" sqref="C27"/>
    </sheetView>
  </sheetViews>
  <sheetFormatPr defaultColWidth="8.6640625" defaultRowHeight="14.4" x14ac:dyDescent="0.3"/>
  <cols>
    <col min="1" max="1" width="10" customWidth="1"/>
    <col min="2" max="2" width="18" customWidth="1"/>
    <col min="3" max="3" width="32" customWidth="1"/>
    <col min="4" max="4" width="40" customWidth="1"/>
    <col min="5" max="5" width="42" customWidth="1"/>
    <col min="6" max="6" width="10" customWidth="1"/>
    <col min="7" max="7" width="14" customWidth="1"/>
    <col min="8" max="8" width="10" customWidth="1"/>
  </cols>
  <sheetData>
    <row r="1" spans="1:8" ht="30" customHeight="1" x14ac:dyDescent="0.3">
      <c r="A1" s="1" t="s">
        <v>133</v>
      </c>
      <c r="B1" s="1"/>
      <c r="C1" s="1"/>
      <c r="D1" s="1"/>
      <c r="E1" s="1"/>
      <c r="F1" s="1"/>
      <c r="G1" s="1"/>
      <c r="H1" s="1"/>
    </row>
    <row r="2" spans="1:8" ht="30" customHeight="1" x14ac:dyDescent="0.3">
      <c r="A2" s="10" t="s">
        <v>134</v>
      </c>
      <c r="B2" s="10" t="s">
        <v>59</v>
      </c>
      <c r="C2" s="10" t="s">
        <v>135</v>
      </c>
      <c r="D2" s="10" t="s">
        <v>136</v>
      </c>
      <c r="E2" s="10" t="s">
        <v>137</v>
      </c>
      <c r="F2" s="10" t="s">
        <v>33</v>
      </c>
      <c r="G2" s="10" t="s">
        <v>44</v>
      </c>
      <c r="H2" s="10" t="s">
        <v>138</v>
      </c>
    </row>
    <row r="3" spans="1:8" ht="24" customHeight="1" x14ac:dyDescent="0.3">
      <c r="A3" s="14" t="s">
        <v>139</v>
      </c>
      <c r="B3" s="15" t="s">
        <v>140</v>
      </c>
      <c r="C3" s="15" t="s">
        <v>141</v>
      </c>
      <c r="D3" s="15" t="s">
        <v>142</v>
      </c>
      <c r="E3" s="15" t="s">
        <v>143</v>
      </c>
      <c r="F3" s="18" t="s">
        <v>65</v>
      </c>
      <c r="G3" s="19" t="s">
        <v>45</v>
      </c>
      <c r="H3" s="20" t="s">
        <v>144</v>
      </c>
    </row>
    <row r="4" spans="1:8" ht="24" customHeight="1" x14ac:dyDescent="0.3">
      <c r="A4" s="14" t="s">
        <v>145</v>
      </c>
      <c r="B4" s="17" t="s">
        <v>140</v>
      </c>
      <c r="C4" s="17" t="s">
        <v>146</v>
      </c>
      <c r="D4" s="17" t="s">
        <v>147</v>
      </c>
      <c r="E4" s="17" t="s">
        <v>148</v>
      </c>
      <c r="F4" s="18" t="s">
        <v>65</v>
      </c>
      <c r="G4" s="19" t="s">
        <v>45</v>
      </c>
      <c r="H4" s="20" t="s">
        <v>144</v>
      </c>
    </row>
    <row r="5" spans="1:8" ht="24" customHeight="1" x14ac:dyDescent="0.3">
      <c r="A5" s="14" t="s">
        <v>149</v>
      </c>
      <c r="B5" s="15" t="s">
        <v>140</v>
      </c>
      <c r="C5" s="15" t="s">
        <v>150</v>
      </c>
      <c r="D5" s="15" t="s">
        <v>151</v>
      </c>
      <c r="E5" s="15" t="s">
        <v>152</v>
      </c>
      <c r="F5" s="18" t="s">
        <v>65</v>
      </c>
      <c r="G5" s="19" t="s">
        <v>45</v>
      </c>
      <c r="H5" s="20" t="s">
        <v>144</v>
      </c>
    </row>
    <row r="6" spans="1:8" ht="24" customHeight="1" x14ac:dyDescent="0.3">
      <c r="A6" s="14" t="s">
        <v>153</v>
      </c>
      <c r="B6" s="17" t="s">
        <v>140</v>
      </c>
      <c r="C6" s="17" t="s">
        <v>154</v>
      </c>
      <c r="D6" s="17" t="s">
        <v>155</v>
      </c>
      <c r="E6" s="17" t="s">
        <v>156</v>
      </c>
      <c r="F6" s="18" t="s">
        <v>65</v>
      </c>
      <c r="G6" s="19" t="s">
        <v>45</v>
      </c>
      <c r="H6" s="20" t="s">
        <v>144</v>
      </c>
    </row>
    <row r="7" spans="1:8" ht="24" customHeight="1" x14ac:dyDescent="0.3">
      <c r="A7" s="14" t="s">
        <v>157</v>
      </c>
      <c r="B7" s="15" t="s">
        <v>140</v>
      </c>
      <c r="C7" s="15" t="s">
        <v>158</v>
      </c>
      <c r="D7" s="15" t="s">
        <v>159</v>
      </c>
      <c r="E7" s="15" t="s">
        <v>160</v>
      </c>
      <c r="F7" s="18" t="s">
        <v>65</v>
      </c>
      <c r="G7" s="19" t="s">
        <v>45</v>
      </c>
      <c r="H7" s="20" t="s">
        <v>144</v>
      </c>
    </row>
    <row r="8" spans="1:8" ht="24" customHeight="1" x14ac:dyDescent="0.3">
      <c r="A8" s="14" t="s">
        <v>161</v>
      </c>
      <c r="B8" s="17" t="s">
        <v>162</v>
      </c>
      <c r="C8" s="17" t="s">
        <v>163</v>
      </c>
      <c r="D8" s="17" t="s">
        <v>164</v>
      </c>
      <c r="E8" s="17" t="s">
        <v>165</v>
      </c>
      <c r="F8" s="18" t="s">
        <v>65</v>
      </c>
      <c r="G8" s="21" t="s">
        <v>53</v>
      </c>
      <c r="H8" s="20" t="s">
        <v>144</v>
      </c>
    </row>
    <row r="9" spans="1:8" ht="24" customHeight="1" x14ac:dyDescent="0.3">
      <c r="A9" s="14" t="s">
        <v>166</v>
      </c>
      <c r="B9" s="15" t="s">
        <v>162</v>
      </c>
      <c r="C9" s="15" t="s">
        <v>167</v>
      </c>
      <c r="D9" s="15" t="s">
        <v>168</v>
      </c>
      <c r="E9" s="15" t="s">
        <v>169</v>
      </c>
      <c r="F9" s="22" t="s">
        <v>128</v>
      </c>
      <c r="G9" s="21" t="s">
        <v>53</v>
      </c>
      <c r="H9" s="20" t="s">
        <v>144</v>
      </c>
    </row>
    <row r="10" spans="1:8" ht="24" customHeight="1" x14ac:dyDescent="0.3">
      <c r="A10" s="14" t="s">
        <v>170</v>
      </c>
      <c r="B10" s="17" t="s">
        <v>162</v>
      </c>
      <c r="C10" s="17" t="s">
        <v>171</v>
      </c>
      <c r="D10" s="17" t="s">
        <v>172</v>
      </c>
      <c r="E10" s="17" t="s">
        <v>173</v>
      </c>
      <c r="F10" s="22" t="s">
        <v>128</v>
      </c>
      <c r="G10" s="21" t="s">
        <v>53</v>
      </c>
      <c r="H10" s="20" t="s">
        <v>144</v>
      </c>
    </row>
    <row r="11" spans="1:8" ht="24" customHeight="1" x14ac:dyDescent="0.3">
      <c r="A11" s="14" t="s">
        <v>174</v>
      </c>
      <c r="B11" s="15" t="s">
        <v>162</v>
      </c>
      <c r="C11" s="15" t="s">
        <v>175</v>
      </c>
      <c r="D11" s="15" t="s">
        <v>176</v>
      </c>
      <c r="E11" s="15" t="s">
        <v>177</v>
      </c>
      <c r="F11" s="18" t="s">
        <v>65</v>
      </c>
      <c r="G11" s="19" t="s">
        <v>45</v>
      </c>
      <c r="H11" s="20" t="s">
        <v>144</v>
      </c>
    </row>
    <row r="12" spans="1:8" ht="24" customHeight="1" x14ac:dyDescent="0.3">
      <c r="A12" s="14" t="s">
        <v>178</v>
      </c>
      <c r="B12" s="17" t="s">
        <v>162</v>
      </c>
      <c r="C12" s="17" t="s">
        <v>179</v>
      </c>
      <c r="D12" s="17" t="s">
        <v>180</v>
      </c>
      <c r="E12" s="17" t="s">
        <v>181</v>
      </c>
      <c r="F12" s="22" t="s">
        <v>128</v>
      </c>
      <c r="G12" s="23" t="s">
        <v>49</v>
      </c>
      <c r="H12" s="20" t="s">
        <v>144</v>
      </c>
    </row>
    <row r="13" spans="1:8" ht="24" customHeight="1" x14ac:dyDescent="0.3">
      <c r="A13" s="14" t="s">
        <v>182</v>
      </c>
      <c r="B13" s="15" t="s">
        <v>162</v>
      </c>
      <c r="C13" s="15" t="s">
        <v>183</v>
      </c>
      <c r="D13" s="15" t="s">
        <v>184</v>
      </c>
      <c r="E13" s="15" t="s">
        <v>185</v>
      </c>
      <c r="F13" s="22" t="s">
        <v>128</v>
      </c>
      <c r="G13" s="23" t="s">
        <v>49</v>
      </c>
      <c r="H13" s="20" t="s">
        <v>144</v>
      </c>
    </row>
    <row r="14" spans="1:8" ht="24" customHeight="1" x14ac:dyDescent="0.3">
      <c r="A14" s="14" t="s">
        <v>186</v>
      </c>
      <c r="B14" s="17" t="s">
        <v>162</v>
      </c>
      <c r="C14" s="17" t="s">
        <v>187</v>
      </c>
      <c r="D14" s="17" t="s">
        <v>188</v>
      </c>
      <c r="E14" s="17" t="s">
        <v>189</v>
      </c>
      <c r="F14" s="18" t="s">
        <v>65</v>
      </c>
      <c r="G14" s="23" t="s">
        <v>49</v>
      </c>
      <c r="H14" s="20" t="s">
        <v>144</v>
      </c>
    </row>
    <row r="15" spans="1:8" ht="24" customHeight="1" x14ac:dyDescent="0.3">
      <c r="A15" s="14" t="s">
        <v>190</v>
      </c>
      <c r="B15" s="15" t="s">
        <v>191</v>
      </c>
      <c r="C15" s="15" t="s">
        <v>192</v>
      </c>
      <c r="D15" s="15" t="s">
        <v>193</v>
      </c>
      <c r="E15" s="15" t="s">
        <v>194</v>
      </c>
      <c r="F15" s="24" t="s">
        <v>195</v>
      </c>
      <c r="G15" s="21" t="s">
        <v>53</v>
      </c>
      <c r="H15" s="20" t="s">
        <v>144</v>
      </c>
    </row>
    <row r="16" spans="1:8" ht="24" customHeight="1" x14ac:dyDescent="0.3">
      <c r="A16" s="14" t="s">
        <v>196</v>
      </c>
      <c r="B16" s="17" t="s">
        <v>191</v>
      </c>
      <c r="C16" s="17" t="s">
        <v>197</v>
      </c>
      <c r="D16" s="17" t="s">
        <v>198</v>
      </c>
      <c r="E16" s="17" t="s">
        <v>199</v>
      </c>
      <c r="F16" s="22" t="s">
        <v>128</v>
      </c>
      <c r="G16" s="19" t="s">
        <v>45</v>
      </c>
      <c r="H16" s="20" t="s">
        <v>144</v>
      </c>
    </row>
    <row r="17" spans="1:8" ht="24" customHeight="1" x14ac:dyDescent="0.3">
      <c r="A17" s="14" t="s">
        <v>200</v>
      </c>
      <c r="B17" s="15" t="s">
        <v>191</v>
      </c>
      <c r="C17" s="15" t="s">
        <v>201</v>
      </c>
      <c r="D17" s="15" t="s">
        <v>202</v>
      </c>
      <c r="E17" s="15" t="s">
        <v>203</v>
      </c>
      <c r="F17" s="22" t="s">
        <v>128</v>
      </c>
      <c r="G17" s="19" t="s">
        <v>45</v>
      </c>
      <c r="H17" s="20" t="s">
        <v>144</v>
      </c>
    </row>
    <row r="18" spans="1:8" ht="24" customHeight="1" x14ac:dyDescent="0.3">
      <c r="A18" s="14" t="s">
        <v>204</v>
      </c>
      <c r="B18" s="17" t="s">
        <v>191</v>
      </c>
      <c r="C18" s="17" t="s">
        <v>205</v>
      </c>
      <c r="D18" s="17" t="s">
        <v>206</v>
      </c>
      <c r="E18" s="17" t="s">
        <v>205</v>
      </c>
      <c r="F18" s="22" t="s">
        <v>128</v>
      </c>
      <c r="G18" s="19" t="s">
        <v>45</v>
      </c>
      <c r="H18" s="20" t="s">
        <v>144</v>
      </c>
    </row>
    <row r="19" spans="1:8" ht="24" customHeight="1" x14ac:dyDescent="0.3">
      <c r="A19" s="14" t="s">
        <v>207</v>
      </c>
      <c r="B19" s="15" t="s">
        <v>208</v>
      </c>
      <c r="C19" s="15" t="s">
        <v>209</v>
      </c>
      <c r="D19" s="15" t="s">
        <v>210</v>
      </c>
      <c r="E19" s="15" t="s">
        <v>211</v>
      </c>
      <c r="F19" s="18" t="s">
        <v>65</v>
      </c>
      <c r="G19" s="19" t="s">
        <v>45</v>
      </c>
      <c r="H19" s="20" t="s">
        <v>144</v>
      </c>
    </row>
    <row r="20" spans="1:8" ht="24" customHeight="1" x14ac:dyDescent="0.3">
      <c r="A20" s="14" t="s">
        <v>212</v>
      </c>
      <c r="B20" s="17" t="s">
        <v>208</v>
      </c>
      <c r="C20" s="17" t="s">
        <v>213</v>
      </c>
      <c r="D20" s="17" t="s">
        <v>214</v>
      </c>
      <c r="E20" s="17" t="s">
        <v>215</v>
      </c>
      <c r="F20" s="18" t="s">
        <v>65</v>
      </c>
      <c r="G20" s="18" t="s">
        <v>47</v>
      </c>
      <c r="H20" s="20" t="s">
        <v>144</v>
      </c>
    </row>
    <row r="21" spans="1:8" ht="24" customHeight="1" x14ac:dyDescent="0.3">
      <c r="A21" s="14" t="s">
        <v>216</v>
      </c>
      <c r="B21" s="15" t="s">
        <v>208</v>
      </c>
      <c r="C21" s="15" t="s">
        <v>217</v>
      </c>
      <c r="D21" s="15" t="s">
        <v>218</v>
      </c>
      <c r="E21" s="15" t="s">
        <v>219</v>
      </c>
      <c r="F21" s="18" t="s">
        <v>65</v>
      </c>
      <c r="G21" s="21" t="s">
        <v>53</v>
      </c>
      <c r="H21" s="20" t="s">
        <v>144</v>
      </c>
    </row>
    <row r="22" spans="1:8" ht="24" customHeight="1" x14ac:dyDescent="0.3">
      <c r="A22" s="14" t="s">
        <v>220</v>
      </c>
      <c r="B22" s="17" t="s">
        <v>208</v>
      </c>
      <c r="C22" s="17" t="s">
        <v>221</v>
      </c>
      <c r="D22" s="17" t="s">
        <v>222</v>
      </c>
      <c r="E22" s="17" t="s">
        <v>223</v>
      </c>
      <c r="F22" s="18" t="s">
        <v>65</v>
      </c>
      <c r="G22" s="18" t="s">
        <v>47</v>
      </c>
      <c r="H22" s="20" t="s">
        <v>144</v>
      </c>
    </row>
    <row r="23" spans="1:8" ht="24" customHeight="1" x14ac:dyDescent="0.3">
      <c r="A23" s="14" t="s">
        <v>224</v>
      </c>
      <c r="B23" s="15" t="s">
        <v>208</v>
      </c>
      <c r="C23" s="15" t="s">
        <v>225</v>
      </c>
      <c r="D23" s="15" t="s">
        <v>226</v>
      </c>
      <c r="E23" s="15" t="s">
        <v>227</v>
      </c>
      <c r="F23" s="22" t="s">
        <v>128</v>
      </c>
      <c r="G23" s="19" t="s">
        <v>45</v>
      </c>
      <c r="H23" s="20" t="s">
        <v>144</v>
      </c>
    </row>
    <row r="24" spans="1:8" ht="24" customHeight="1" x14ac:dyDescent="0.3">
      <c r="A24" s="14" t="s">
        <v>228</v>
      </c>
      <c r="B24" s="17" t="s">
        <v>208</v>
      </c>
      <c r="C24" s="17" t="s">
        <v>229</v>
      </c>
      <c r="D24" s="17" t="s">
        <v>230</v>
      </c>
      <c r="E24" s="17" t="s">
        <v>231</v>
      </c>
      <c r="F24" s="22" t="s">
        <v>128</v>
      </c>
      <c r="G24" s="19" t="s">
        <v>45</v>
      </c>
      <c r="H24" s="20" t="s">
        <v>144</v>
      </c>
    </row>
    <row r="25" spans="1:8" ht="24" customHeight="1" x14ac:dyDescent="0.3">
      <c r="A25" s="14" t="s">
        <v>232</v>
      </c>
      <c r="B25" s="15" t="s">
        <v>208</v>
      </c>
      <c r="C25" s="15" t="s">
        <v>233</v>
      </c>
      <c r="D25" s="15" t="s">
        <v>234</v>
      </c>
      <c r="E25" s="15" t="s">
        <v>235</v>
      </c>
      <c r="F25" s="22" t="s">
        <v>128</v>
      </c>
      <c r="G25" s="21" t="s">
        <v>53</v>
      </c>
      <c r="H25" s="20" t="s">
        <v>144</v>
      </c>
    </row>
    <row r="26" spans="1:8" ht="24" customHeight="1" x14ac:dyDescent="0.3">
      <c r="A26" s="14" t="s">
        <v>236</v>
      </c>
      <c r="B26" s="17" t="s">
        <v>208</v>
      </c>
      <c r="C26" s="17" t="s">
        <v>237</v>
      </c>
      <c r="D26" s="17" t="s">
        <v>238</v>
      </c>
      <c r="E26" s="17" t="s">
        <v>239</v>
      </c>
      <c r="F26" s="18" t="s">
        <v>65</v>
      </c>
      <c r="G26" s="19" t="s">
        <v>45</v>
      </c>
      <c r="H26" s="20" t="s">
        <v>144</v>
      </c>
    </row>
    <row r="27" spans="1:8" ht="24" customHeight="1" x14ac:dyDescent="0.3">
      <c r="A27" s="14" t="s">
        <v>240</v>
      </c>
      <c r="B27" s="15" t="s">
        <v>208</v>
      </c>
      <c r="C27" s="15" t="s">
        <v>241</v>
      </c>
      <c r="D27" s="15" t="s">
        <v>242</v>
      </c>
      <c r="E27" s="15" t="s">
        <v>243</v>
      </c>
      <c r="F27" s="22" t="s">
        <v>128</v>
      </c>
      <c r="G27" s="18" t="s">
        <v>47</v>
      </c>
      <c r="H27" s="20" t="s">
        <v>144</v>
      </c>
    </row>
    <row r="28" spans="1:8" ht="24" customHeight="1" x14ac:dyDescent="0.3">
      <c r="A28" s="14" t="s">
        <v>244</v>
      </c>
      <c r="B28" s="17" t="s">
        <v>81</v>
      </c>
      <c r="C28" s="17" t="s">
        <v>245</v>
      </c>
      <c r="D28" s="17" t="s">
        <v>218</v>
      </c>
      <c r="E28" s="17" t="s">
        <v>246</v>
      </c>
      <c r="F28" s="18" t="s">
        <v>65</v>
      </c>
      <c r="G28" s="23" t="s">
        <v>49</v>
      </c>
      <c r="H28" s="20" t="s">
        <v>144</v>
      </c>
    </row>
    <row r="29" spans="1:8" ht="24" customHeight="1" x14ac:dyDescent="0.3">
      <c r="A29" s="14" t="s">
        <v>247</v>
      </c>
      <c r="B29" s="15" t="s">
        <v>81</v>
      </c>
      <c r="C29" s="15" t="s">
        <v>248</v>
      </c>
      <c r="D29" s="15" t="s">
        <v>164</v>
      </c>
      <c r="E29" s="15" t="s">
        <v>249</v>
      </c>
      <c r="F29" s="18" t="s">
        <v>65</v>
      </c>
      <c r="G29" s="21" t="s">
        <v>53</v>
      </c>
      <c r="H29" s="20" t="s">
        <v>144</v>
      </c>
    </row>
    <row r="30" spans="1:8" ht="24" customHeight="1" x14ac:dyDescent="0.3">
      <c r="A30" s="14" t="s">
        <v>250</v>
      </c>
      <c r="B30" s="17" t="s">
        <v>81</v>
      </c>
      <c r="C30" s="17" t="s">
        <v>251</v>
      </c>
      <c r="D30" s="17" t="s">
        <v>252</v>
      </c>
      <c r="E30" s="17" t="s">
        <v>253</v>
      </c>
      <c r="F30" s="22" t="s">
        <v>128</v>
      </c>
      <c r="G30" s="19" t="s">
        <v>45</v>
      </c>
      <c r="H30" s="20" t="s">
        <v>144</v>
      </c>
    </row>
    <row r="31" spans="1:8" ht="24" customHeight="1" x14ac:dyDescent="0.3">
      <c r="A31" s="14" t="s">
        <v>254</v>
      </c>
      <c r="B31" s="15" t="s">
        <v>81</v>
      </c>
      <c r="C31" s="15" t="s">
        <v>255</v>
      </c>
      <c r="D31" s="15" t="s">
        <v>176</v>
      </c>
      <c r="E31" s="15" t="s">
        <v>256</v>
      </c>
      <c r="F31" s="18" t="s">
        <v>65</v>
      </c>
      <c r="G31" s="19" t="s">
        <v>45</v>
      </c>
      <c r="H31" s="20" t="s">
        <v>144</v>
      </c>
    </row>
    <row r="32" spans="1:8" ht="24" customHeight="1" x14ac:dyDescent="0.3">
      <c r="A32" s="14" t="s">
        <v>257</v>
      </c>
      <c r="B32" s="17" t="s">
        <v>81</v>
      </c>
      <c r="C32" s="17" t="s">
        <v>258</v>
      </c>
      <c r="D32" s="17" t="s">
        <v>259</v>
      </c>
      <c r="E32" s="17" t="s">
        <v>260</v>
      </c>
      <c r="F32" s="24" t="s">
        <v>195</v>
      </c>
      <c r="G32" s="23" t="s">
        <v>49</v>
      </c>
      <c r="H32" s="20" t="s">
        <v>144</v>
      </c>
    </row>
    <row r="33" spans="1:8" ht="24" customHeight="1" x14ac:dyDescent="0.3">
      <c r="A33" s="14" t="s">
        <v>261</v>
      </c>
      <c r="B33" s="15" t="s">
        <v>262</v>
      </c>
      <c r="C33" s="15" t="s">
        <v>263</v>
      </c>
      <c r="D33" s="15" t="s">
        <v>264</v>
      </c>
      <c r="E33" s="15" t="s">
        <v>265</v>
      </c>
      <c r="F33" s="18" t="s">
        <v>65</v>
      </c>
      <c r="G33" s="23" t="s">
        <v>49</v>
      </c>
      <c r="H33" s="20" t="s">
        <v>144</v>
      </c>
    </row>
    <row r="34" spans="1:8" ht="24" customHeight="1" x14ac:dyDescent="0.3">
      <c r="A34" s="14" t="s">
        <v>266</v>
      </c>
      <c r="B34" s="17" t="s">
        <v>262</v>
      </c>
      <c r="C34" s="17" t="s">
        <v>267</v>
      </c>
      <c r="D34" s="17" t="s">
        <v>268</v>
      </c>
      <c r="E34" s="17" t="s">
        <v>269</v>
      </c>
      <c r="F34" s="18" t="s">
        <v>65</v>
      </c>
      <c r="G34" s="19" t="s">
        <v>45</v>
      </c>
      <c r="H34" s="20" t="s">
        <v>144</v>
      </c>
    </row>
    <row r="35" spans="1:8" ht="24" customHeight="1" x14ac:dyDescent="0.3">
      <c r="A35" s="14" t="s">
        <v>270</v>
      </c>
      <c r="B35" s="15" t="s">
        <v>262</v>
      </c>
      <c r="C35" s="15" t="s">
        <v>271</v>
      </c>
      <c r="D35" s="15" t="s">
        <v>272</v>
      </c>
      <c r="E35" s="15" t="s">
        <v>273</v>
      </c>
      <c r="F35" s="22" t="s">
        <v>128</v>
      </c>
      <c r="G35" s="23" t="s">
        <v>49</v>
      </c>
      <c r="H35" s="20" t="s">
        <v>144</v>
      </c>
    </row>
    <row r="36" spans="1:8" ht="24" customHeight="1" x14ac:dyDescent="0.3">
      <c r="A36" s="14" t="s">
        <v>274</v>
      </c>
      <c r="B36" s="17" t="s">
        <v>262</v>
      </c>
      <c r="C36" s="17" t="s">
        <v>275</v>
      </c>
      <c r="D36" s="17" t="s">
        <v>276</v>
      </c>
      <c r="E36" s="17" t="s">
        <v>277</v>
      </c>
      <c r="F36" s="18" t="s">
        <v>65</v>
      </c>
      <c r="G36" s="19" t="s">
        <v>45</v>
      </c>
      <c r="H36" s="20" t="s">
        <v>144</v>
      </c>
    </row>
    <row r="37" spans="1:8" ht="24" customHeight="1" x14ac:dyDescent="0.3">
      <c r="A37" s="14" t="s">
        <v>278</v>
      </c>
      <c r="B37" s="15" t="s">
        <v>279</v>
      </c>
      <c r="C37" s="15" t="s">
        <v>280</v>
      </c>
      <c r="D37" s="15" t="s">
        <v>281</v>
      </c>
      <c r="E37" s="15" t="s">
        <v>282</v>
      </c>
      <c r="F37" s="18" t="s">
        <v>65</v>
      </c>
      <c r="G37" s="21" t="s">
        <v>53</v>
      </c>
      <c r="H37" s="20" t="s">
        <v>144</v>
      </c>
    </row>
    <row r="38" spans="1:8" ht="24" customHeight="1" x14ac:dyDescent="0.3">
      <c r="A38" s="14" t="s">
        <v>283</v>
      </c>
      <c r="B38" s="17" t="s">
        <v>279</v>
      </c>
      <c r="C38" s="17" t="s">
        <v>284</v>
      </c>
      <c r="D38" s="17" t="s">
        <v>285</v>
      </c>
      <c r="E38" s="17" t="s">
        <v>286</v>
      </c>
      <c r="F38" s="18" t="s">
        <v>65</v>
      </c>
      <c r="G38" s="21" t="s">
        <v>53</v>
      </c>
      <c r="H38" s="20" t="s">
        <v>144</v>
      </c>
    </row>
    <row r="39" spans="1:8" ht="24" customHeight="1" x14ac:dyDescent="0.3">
      <c r="A39" s="14" t="s">
        <v>287</v>
      </c>
      <c r="B39" s="15" t="s">
        <v>279</v>
      </c>
      <c r="C39" s="15" t="s">
        <v>288</v>
      </c>
      <c r="D39" s="15" t="s">
        <v>289</v>
      </c>
      <c r="E39" s="15" t="s">
        <v>290</v>
      </c>
      <c r="F39" s="18" t="s">
        <v>65</v>
      </c>
      <c r="G39" s="19" t="s">
        <v>45</v>
      </c>
      <c r="H39" s="20" t="s">
        <v>144</v>
      </c>
    </row>
    <row r="40" spans="1:8" ht="24" customHeight="1" x14ac:dyDescent="0.3">
      <c r="A40" s="14" t="s">
        <v>291</v>
      </c>
      <c r="B40" s="17" t="s">
        <v>279</v>
      </c>
      <c r="C40" s="17" t="s">
        <v>292</v>
      </c>
      <c r="D40" s="17" t="s">
        <v>293</v>
      </c>
      <c r="E40" s="17" t="s">
        <v>294</v>
      </c>
      <c r="F40" s="18" t="s">
        <v>65</v>
      </c>
      <c r="G40" s="19" t="s">
        <v>45</v>
      </c>
      <c r="H40" s="20" t="s">
        <v>144</v>
      </c>
    </row>
    <row r="41" spans="1:8" ht="24" customHeight="1" x14ac:dyDescent="0.3">
      <c r="A41" s="14" t="s">
        <v>295</v>
      </c>
      <c r="B41" s="15" t="s">
        <v>279</v>
      </c>
      <c r="C41" s="15" t="s">
        <v>296</v>
      </c>
      <c r="D41" s="15" t="s">
        <v>297</v>
      </c>
      <c r="E41" s="15" t="s">
        <v>298</v>
      </c>
      <c r="F41" s="18" t="s">
        <v>65</v>
      </c>
      <c r="G41" s="21" t="s">
        <v>53</v>
      </c>
      <c r="H41" s="20" t="s">
        <v>144</v>
      </c>
    </row>
    <row r="42" spans="1:8" ht="24" customHeight="1" x14ac:dyDescent="0.3">
      <c r="A42" s="14" t="s">
        <v>299</v>
      </c>
      <c r="B42" s="17" t="s">
        <v>93</v>
      </c>
      <c r="C42" s="17" t="s">
        <v>300</v>
      </c>
      <c r="D42" s="17" t="s">
        <v>301</v>
      </c>
      <c r="E42" s="17" t="s">
        <v>302</v>
      </c>
      <c r="F42" s="18" t="s">
        <v>65</v>
      </c>
      <c r="G42" s="21" t="s">
        <v>53</v>
      </c>
      <c r="H42" s="20" t="s">
        <v>144</v>
      </c>
    </row>
    <row r="43" spans="1:8" ht="24" customHeight="1" x14ac:dyDescent="0.3">
      <c r="A43" s="14" t="s">
        <v>303</v>
      </c>
      <c r="B43" s="15" t="s">
        <v>93</v>
      </c>
      <c r="C43" s="15" t="s">
        <v>304</v>
      </c>
      <c r="D43" s="15" t="s">
        <v>305</v>
      </c>
      <c r="E43" s="15" t="s">
        <v>306</v>
      </c>
      <c r="F43" s="18" t="s">
        <v>65</v>
      </c>
      <c r="G43" s="19" t="s">
        <v>45</v>
      </c>
      <c r="H43" s="20" t="s">
        <v>144</v>
      </c>
    </row>
    <row r="44" spans="1:8" ht="24" customHeight="1" x14ac:dyDescent="0.3">
      <c r="A44" s="14" t="s">
        <v>307</v>
      </c>
      <c r="B44" s="17" t="s">
        <v>93</v>
      </c>
      <c r="C44" s="17" t="s">
        <v>308</v>
      </c>
      <c r="D44" s="17" t="s">
        <v>309</v>
      </c>
      <c r="E44" s="17" t="s">
        <v>310</v>
      </c>
      <c r="F44" s="22" t="s">
        <v>128</v>
      </c>
      <c r="G44" s="19" t="s">
        <v>45</v>
      </c>
      <c r="H44" s="20" t="s">
        <v>144</v>
      </c>
    </row>
    <row r="45" spans="1:8" ht="24" customHeight="1" x14ac:dyDescent="0.3">
      <c r="A45" s="14" t="s">
        <v>311</v>
      </c>
      <c r="B45" s="15" t="s">
        <v>312</v>
      </c>
      <c r="C45" s="15" t="s">
        <v>313</v>
      </c>
      <c r="D45" s="15" t="s">
        <v>314</v>
      </c>
      <c r="E45" s="15" t="s">
        <v>315</v>
      </c>
      <c r="F45" s="18" t="s">
        <v>65</v>
      </c>
      <c r="G45" s="19" t="s">
        <v>45</v>
      </c>
      <c r="H45" s="20" t="s">
        <v>144</v>
      </c>
    </row>
    <row r="46" spans="1:8" ht="24" customHeight="1" x14ac:dyDescent="0.3">
      <c r="A46" s="14" t="s">
        <v>316</v>
      </c>
      <c r="B46" s="17" t="s">
        <v>312</v>
      </c>
      <c r="C46" s="17" t="s">
        <v>317</v>
      </c>
      <c r="D46" s="17" t="s">
        <v>318</v>
      </c>
      <c r="E46" s="17" t="s">
        <v>319</v>
      </c>
      <c r="F46" s="18" t="s">
        <v>65</v>
      </c>
      <c r="G46" s="18" t="s">
        <v>47</v>
      </c>
      <c r="H46" s="20" t="s">
        <v>144</v>
      </c>
    </row>
    <row r="47" spans="1:8" ht="24" customHeight="1" x14ac:dyDescent="0.3">
      <c r="A47" s="14" t="s">
        <v>320</v>
      </c>
      <c r="B47" s="15" t="s">
        <v>312</v>
      </c>
      <c r="C47" s="15" t="s">
        <v>321</v>
      </c>
      <c r="D47" s="15" t="s">
        <v>322</v>
      </c>
      <c r="E47" s="15" t="s">
        <v>323</v>
      </c>
      <c r="F47" s="18" t="s">
        <v>65</v>
      </c>
      <c r="G47" s="21" t="s">
        <v>53</v>
      </c>
      <c r="H47" s="20" t="s">
        <v>144</v>
      </c>
    </row>
    <row r="48" spans="1:8" ht="24" customHeight="1" x14ac:dyDescent="0.3">
      <c r="A48" s="14" t="s">
        <v>324</v>
      </c>
      <c r="B48" s="17" t="s">
        <v>312</v>
      </c>
      <c r="C48" s="17" t="s">
        <v>325</v>
      </c>
      <c r="D48" s="17" t="s">
        <v>326</v>
      </c>
      <c r="E48" s="17" t="s">
        <v>327</v>
      </c>
      <c r="F48" s="18" t="s">
        <v>65</v>
      </c>
      <c r="G48" s="21" t="s">
        <v>53</v>
      </c>
      <c r="H48" s="20" t="s">
        <v>144</v>
      </c>
    </row>
    <row r="49" spans="1:8" ht="24" customHeight="1" x14ac:dyDescent="0.3">
      <c r="A49" s="14" t="s">
        <v>328</v>
      </c>
      <c r="B49" s="15" t="s">
        <v>312</v>
      </c>
      <c r="C49" s="15" t="s">
        <v>329</v>
      </c>
      <c r="D49" s="15" t="s">
        <v>330</v>
      </c>
      <c r="E49" s="15" t="s">
        <v>331</v>
      </c>
      <c r="F49" s="22" t="s">
        <v>128</v>
      </c>
      <c r="G49" s="21" t="s">
        <v>53</v>
      </c>
      <c r="H49" s="20" t="s">
        <v>144</v>
      </c>
    </row>
    <row r="50" spans="1:8" ht="24" customHeight="1" x14ac:dyDescent="0.3">
      <c r="A50" s="14" t="s">
        <v>332</v>
      </c>
      <c r="B50" s="17" t="s">
        <v>312</v>
      </c>
      <c r="C50" s="17" t="s">
        <v>333</v>
      </c>
      <c r="D50" s="17" t="s">
        <v>334</v>
      </c>
      <c r="E50" s="17" t="s">
        <v>335</v>
      </c>
      <c r="F50" s="18" t="s">
        <v>65</v>
      </c>
      <c r="G50" s="21" t="s">
        <v>53</v>
      </c>
      <c r="H50" s="20" t="s">
        <v>144</v>
      </c>
    </row>
    <row r="51" spans="1:8" ht="24" customHeight="1" x14ac:dyDescent="0.3">
      <c r="A51" s="14" t="s">
        <v>336</v>
      </c>
      <c r="B51" s="15" t="s">
        <v>312</v>
      </c>
      <c r="C51" s="15" t="s">
        <v>337</v>
      </c>
      <c r="D51" s="15" t="s">
        <v>338</v>
      </c>
      <c r="E51" s="15" t="s">
        <v>339</v>
      </c>
      <c r="F51" s="18" t="s">
        <v>65</v>
      </c>
      <c r="G51" s="23" t="s">
        <v>49</v>
      </c>
      <c r="H51" s="20" t="s">
        <v>144</v>
      </c>
    </row>
    <row r="52" spans="1:8" ht="24" customHeight="1" x14ac:dyDescent="0.3">
      <c r="A52" s="14" t="s">
        <v>340</v>
      </c>
      <c r="B52" s="17" t="s">
        <v>312</v>
      </c>
      <c r="C52" s="17" t="s">
        <v>341</v>
      </c>
      <c r="D52" s="17" t="s">
        <v>342</v>
      </c>
      <c r="E52" s="17" t="s">
        <v>343</v>
      </c>
      <c r="F52" s="22" t="s">
        <v>128</v>
      </c>
      <c r="G52" s="19" t="s">
        <v>45</v>
      </c>
      <c r="H52" s="20" t="s">
        <v>144</v>
      </c>
    </row>
    <row r="53" spans="1:8" ht="24" customHeight="1" x14ac:dyDescent="0.3">
      <c r="A53" s="14" t="s">
        <v>344</v>
      </c>
      <c r="B53" s="15" t="s">
        <v>312</v>
      </c>
      <c r="C53" s="15" t="s">
        <v>345</v>
      </c>
      <c r="D53" s="15" t="s">
        <v>346</v>
      </c>
      <c r="E53" s="15" t="s">
        <v>347</v>
      </c>
      <c r="F53" s="18" t="s">
        <v>65</v>
      </c>
      <c r="G53" s="19" t="s">
        <v>45</v>
      </c>
      <c r="H53" s="20" t="s">
        <v>144</v>
      </c>
    </row>
    <row r="54" spans="1:8" ht="24" customHeight="1" x14ac:dyDescent="0.3">
      <c r="A54" s="14" t="s">
        <v>348</v>
      </c>
      <c r="B54" s="17" t="s">
        <v>312</v>
      </c>
      <c r="C54" s="17" t="s">
        <v>349</v>
      </c>
      <c r="D54" s="17" t="s">
        <v>350</v>
      </c>
      <c r="E54" s="17" t="s">
        <v>351</v>
      </c>
      <c r="F54" s="24" t="s">
        <v>195</v>
      </c>
      <c r="G54" s="21" t="s">
        <v>53</v>
      </c>
      <c r="H54" s="20" t="s">
        <v>144</v>
      </c>
    </row>
    <row r="55" spans="1:8" ht="24" customHeight="1" x14ac:dyDescent="0.3">
      <c r="A55" s="14" t="s">
        <v>352</v>
      </c>
      <c r="B55" s="15" t="s">
        <v>353</v>
      </c>
      <c r="C55" s="15" t="s">
        <v>354</v>
      </c>
      <c r="D55" s="15" t="s">
        <v>355</v>
      </c>
      <c r="E55" s="15" t="s">
        <v>356</v>
      </c>
      <c r="F55" s="22" t="s">
        <v>128</v>
      </c>
      <c r="G55" s="21" t="s">
        <v>53</v>
      </c>
      <c r="H55" s="20" t="s">
        <v>144</v>
      </c>
    </row>
    <row r="56" spans="1:8" ht="24" customHeight="1" x14ac:dyDescent="0.3">
      <c r="A56" s="14" t="s">
        <v>357</v>
      </c>
      <c r="B56" s="17" t="s">
        <v>353</v>
      </c>
      <c r="C56" s="17" t="s">
        <v>358</v>
      </c>
      <c r="D56" s="17" t="s">
        <v>359</v>
      </c>
      <c r="E56" s="17" t="s">
        <v>360</v>
      </c>
      <c r="F56" s="22" t="s">
        <v>128</v>
      </c>
      <c r="G56" s="19" t="s">
        <v>45</v>
      </c>
      <c r="H56" s="20" t="s">
        <v>144</v>
      </c>
    </row>
    <row r="57" spans="1:8" ht="24" customHeight="1" x14ac:dyDescent="0.3">
      <c r="A57" s="14" t="s">
        <v>361</v>
      </c>
      <c r="B57" s="15" t="s">
        <v>353</v>
      </c>
      <c r="C57" s="15" t="s">
        <v>362</v>
      </c>
      <c r="D57" s="15" t="s">
        <v>363</v>
      </c>
      <c r="E57" s="15" t="s">
        <v>364</v>
      </c>
      <c r="F57" s="22" t="s">
        <v>128</v>
      </c>
      <c r="G57" s="21" t="s">
        <v>53</v>
      </c>
      <c r="H57" s="20" t="s">
        <v>144</v>
      </c>
    </row>
    <row r="58" spans="1:8" ht="24" customHeight="1" x14ac:dyDescent="0.3">
      <c r="A58" s="14" t="s">
        <v>365</v>
      </c>
      <c r="B58" s="17" t="s">
        <v>353</v>
      </c>
      <c r="C58" s="17" t="s">
        <v>366</v>
      </c>
      <c r="D58" s="17" t="s">
        <v>367</v>
      </c>
      <c r="E58" s="17" t="s">
        <v>368</v>
      </c>
      <c r="F58" s="24" t="s">
        <v>195</v>
      </c>
      <c r="G58" s="21" t="s">
        <v>53</v>
      </c>
      <c r="H58" s="20" t="s">
        <v>144</v>
      </c>
    </row>
    <row r="59" spans="1:8" ht="24" customHeight="1" x14ac:dyDescent="0.3">
      <c r="A59" s="14" t="s">
        <v>369</v>
      </c>
      <c r="B59" s="15" t="s">
        <v>370</v>
      </c>
      <c r="C59" s="15" t="s">
        <v>371</v>
      </c>
      <c r="D59" s="15" t="s">
        <v>372</v>
      </c>
      <c r="E59" s="15" t="s">
        <v>373</v>
      </c>
      <c r="F59" s="18" t="s">
        <v>65</v>
      </c>
      <c r="G59" s="19" t="s">
        <v>45</v>
      </c>
      <c r="H59" s="20" t="s">
        <v>144</v>
      </c>
    </row>
    <row r="60" spans="1:8" ht="24" customHeight="1" x14ac:dyDescent="0.3">
      <c r="A60" s="14" t="s">
        <v>374</v>
      </c>
      <c r="B60" s="17" t="s">
        <v>370</v>
      </c>
      <c r="C60" s="17" t="s">
        <v>375</v>
      </c>
      <c r="D60" s="17" t="s">
        <v>376</v>
      </c>
      <c r="E60" s="17" t="s">
        <v>377</v>
      </c>
      <c r="F60" s="18" t="s">
        <v>65</v>
      </c>
      <c r="G60" s="19" t="s">
        <v>45</v>
      </c>
      <c r="H60" s="20" t="s">
        <v>144</v>
      </c>
    </row>
    <row r="61" spans="1:8" ht="24" customHeight="1" x14ac:dyDescent="0.3">
      <c r="A61" s="14" t="s">
        <v>378</v>
      </c>
      <c r="B61" s="15" t="s">
        <v>370</v>
      </c>
      <c r="C61" s="15" t="s">
        <v>379</v>
      </c>
      <c r="D61" s="15" t="s">
        <v>380</v>
      </c>
      <c r="E61" s="15" t="s">
        <v>381</v>
      </c>
      <c r="F61" s="22" t="s">
        <v>128</v>
      </c>
      <c r="G61" s="18" t="s">
        <v>47</v>
      </c>
      <c r="H61" s="20" t="s">
        <v>144</v>
      </c>
    </row>
    <row r="62" spans="1:8" ht="24" customHeight="1" x14ac:dyDescent="0.3">
      <c r="A62" s="14" t="s">
        <v>382</v>
      </c>
      <c r="B62" s="17" t="s">
        <v>370</v>
      </c>
      <c r="C62" s="17" t="s">
        <v>383</v>
      </c>
      <c r="D62" s="17" t="s">
        <v>222</v>
      </c>
      <c r="E62" s="17" t="s">
        <v>384</v>
      </c>
      <c r="F62" s="18" t="s">
        <v>65</v>
      </c>
      <c r="G62" s="18" t="s">
        <v>47</v>
      </c>
      <c r="H62" s="20" t="s">
        <v>144</v>
      </c>
    </row>
    <row r="63" spans="1:8" ht="24" customHeight="1" x14ac:dyDescent="0.3">
      <c r="A63" s="14" t="s">
        <v>385</v>
      </c>
      <c r="B63" s="15" t="s">
        <v>370</v>
      </c>
      <c r="C63" s="15" t="s">
        <v>386</v>
      </c>
      <c r="D63" s="15" t="s">
        <v>387</v>
      </c>
      <c r="E63" s="15" t="s">
        <v>388</v>
      </c>
      <c r="F63" s="22" t="s">
        <v>128</v>
      </c>
      <c r="G63" s="21" t="s">
        <v>53</v>
      </c>
      <c r="H63" s="20" t="s">
        <v>144</v>
      </c>
    </row>
    <row r="64" spans="1:8" ht="24" customHeight="1" x14ac:dyDescent="0.3">
      <c r="A64" s="14" t="s">
        <v>389</v>
      </c>
      <c r="B64" s="17" t="s">
        <v>370</v>
      </c>
      <c r="C64" s="17" t="s">
        <v>390</v>
      </c>
      <c r="D64" s="17" t="s">
        <v>391</v>
      </c>
      <c r="E64" s="17" t="s">
        <v>392</v>
      </c>
      <c r="F64" s="18" t="s">
        <v>65</v>
      </c>
      <c r="G64" s="25" t="s">
        <v>51</v>
      </c>
      <c r="H64" s="20" t="s">
        <v>144</v>
      </c>
    </row>
    <row r="65" spans="1:8" ht="24" customHeight="1" x14ac:dyDescent="0.3">
      <c r="A65" s="14" t="s">
        <v>393</v>
      </c>
      <c r="B65" s="15" t="s">
        <v>394</v>
      </c>
      <c r="C65" s="15" t="s">
        <v>395</v>
      </c>
      <c r="D65" s="15" t="s">
        <v>176</v>
      </c>
      <c r="E65" s="15" t="s">
        <v>396</v>
      </c>
      <c r="F65" s="18" t="s">
        <v>65</v>
      </c>
      <c r="G65" s="19" t="s">
        <v>45</v>
      </c>
      <c r="H65" s="20" t="s">
        <v>144</v>
      </c>
    </row>
    <row r="66" spans="1:8" ht="24" customHeight="1" x14ac:dyDescent="0.3">
      <c r="A66" s="14" t="s">
        <v>397</v>
      </c>
      <c r="B66" s="17" t="s">
        <v>394</v>
      </c>
      <c r="C66" s="17" t="s">
        <v>398</v>
      </c>
      <c r="D66" s="17" t="s">
        <v>399</v>
      </c>
      <c r="E66" s="17" t="s">
        <v>400</v>
      </c>
      <c r="F66" s="18" t="s">
        <v>65</v>
      </c>
      <c r="G66" s="19" t="s">
        <v>45</v>
      </c>
      <c r="H66" s="20" t="s">
        <v>144</v>
      </c>
    </row>
    <row r="67" spans="1:8" ht="24" customHeight="1" x14ac:dyDescent="0.3">
      <c r="A67" s="14" t="s">
        <v>401</v>
      </c>
      <c r="B67" s="15" t="s">
        <v>394</v>
      </c>
      <c r="C67" s="15" t="s">
        <v>402</v>
      </c>
      <c r="D67" s="15" t="s">
        <v>403</v>
      </c>
      <c r="E67" s="15" t="s">
        <v>404</v>
      </c>
      <c r="F67" s="18" t="s">
        <v>65</v>
      </c>
      <c r="G67" s="19" t="s">
        <v>45</v>
      </c>
      <c r="H67" s="20" t="s">
        <v>144</v>
      </c>
    </row>
    <row r="68" spans="1:8" ht="24" customHeight="1" x14ac:dyDescent="0.3">
      <c r="A68" s="14" t="s">
        <v>405</v>
      </c>
      <c r="B68" s="17" t="s">
        <v>394</v>
      </c>
      <c r="C68" s="17" t="s">
        <v>406</v>
      </c>
      <c r="D68" s="17" t="s">
        <v>407</v>
      </c>
      <c r="E68" s="17" t="s">
        <v>408</v>
      </c>
      <c r="F68" s="22" t="s">
        <v>128</v>
      </c>
      <c r="G68" s="19" t="s">
        <v>45</v>
      </c>
      <c r="H68" s="20" t="s">
        <v>144</v>
      </c>
    </row>
    <row r="69" spans="1:8" ht="24" customHeight="1" x14ac:dyDescent="0.3">
      <c r="A69" s="14" t="s">
        <v>409</v>
      </c>
      <c r="B69" s="15" t="s">
        <v>410</v>
      </c>
      <c r="C69" s="15" t="s">
        <v>411</v>
      </c>
      <c r="D69" s="15" t="s">
        <v>412</v>
      </c>
      <c r="E69" s="15" t="s">
        <v>160</v>
      </c>
      <c r="F69" s="18" t="s">
        <v>65</v>
      </c>
      <c r="G69" s="19" t="s">
        <v>45</v>
      </c>
      <c r="H69" s="20" t="s">
        <v>144</v>
      </c>
    </row>
    <row r="70" spans="1:8" ht="24" customHeight="1" x14ac:dyDescent="0.3">
      <c r="A70" s="14" t="s">
        <v>413</v>
      </c>
      <c r="B70" s="17" t="s">
        <v>410</v>
      </c>
      <c r="C70" s="17" t="s">
        <v>414</v>
      </c>
      <c r="D70" s="17" t="s">
        <v>415</v>
      </c>
      <c r="E70" s="17" t="s">
        <v>416</v>
      </c>
      <c r="F70" s="18" t="s">
        <v>65</v>
      </c>
      <c r="G70" s="19" t="s">
        <v>45</v>
      </c>
      <c r="H70" s="20" t="s">
        <v>144</v>
      </c>
    </row>
    <row r="71" spans="1:8" ht="24" customHeight="1" x14ac:dyDescent="0.3">
      <c r="A71" s="14" t="s">
        <v>417</v>
      </c>
      <c r="B71" s="15" t="s">
        <v>418</v>
      </c>
      <c r="C71" s="15" t="s">
        <v>419</v>
      </c>
      <c r="D71" s="15" t="s">
        <v>420</v>
      </c>
      <c r="E71" s="15" t="s">
        <v>421</v>
      </c>
      <c r="F71" s="18" t="s">
        <v>65</v>
      </c>
      <c r="G71" s="23" t="s">
        <v>49</v>
      </c>
      <c r="H71" s="20" t="s">
        <v>144</v>
      </c>
    </row>
    <row r="72" spans="1:8" ht="24" customHeight="1" x14ac:dyDescent="0.3">
      <c r="A72" s="14" t="s">
        <v>422</v>
      </c>
      <c r="B72" s="17" t="s">
        <v>418</v>
      </c>
      <c r="C72" s="17" t="s">
        <v>423</v>
      </c>
      <c r="D72" s="17" t="s">
        <v>424</v>
      </c>
      <c r="E72" s="17" t="s">
        <v>425</v>
      </c>
      <c r="F72" s="22" t="s">
        <v>128</v>
      </c>
      <c r="G72" s="23" t="s">
        <v>49</v>
      </c>
      <c r="H72" s="20" t="s">
        <v>144</v>
      </c>
    </row>
    <row r="73" spans="1:8" ht="24" customHeight="1" x14ac:dyDescent="0.3">
      <c r="A73" s="14" t="s">
        <v>426</v>
      </c>
      <c r="B73" s="15" t="s">
        <v>418</v>
      </c>
      <c r="C73" s="15" t="s">
        <v>427</v>
      </c>
      <c r="D73" s="15" t="s">
        <v>428</v>
      </c>
      <c r="E73" s="15" t="s">
        <v>429</v>
      </c>
      <c r="F73" s="22" t="s">
        <v>128</v>
      </c>
      <c r="G73" s="25" t="s">
        <v>51</v>
      </c>
      <c r="H73" s="20" t="s">
        <v>144</v>
      </c>
    </row>
    <row r="74" spans="1:8" ht="24" customHeight="1" x14ac:dyDescent="0.3">
      <c r="A74" s="14" t="s">
        <v>430</v>
      </c>
      <c r="B74" s="17" t="s">
        <v>431</v>
      </c>
      <c r="C74" s="17" t="s">
        <v>432</v>
      </c>
      <c r="D74" s="17" t="s">
        <v>433</v>
      </c>
      <c r="E74" s="17" t="s">
        <v>434</v>
      </c>
      <c r="F74" s="24" t="s">
        <v>195</v>
      </c>
      <c r="G74" s="21" t="s">
        <v>53</v>
      </c>
      <c r="H74" s="20" t="s">
        <v>144</v>
      </c>
    </row>
    <row r="75" spans="1:8" ht="24" customHeight="1" x14ac:dyDescent="0.3">
      <c r="A75" s="14" t="s">
        <v>435</v>
      </c>
      <c r="B75" s="15" t="s">
        <v>431</v>
      </c>
      <c r="C75" s="15" t="s">
        <v>436</v>
      </c>
      <c r="D75" s="15" t="s">
        <v>437</v>
      </c>
      <c r="E75" s="15" t="s">
        <v>438</v>
      </c>
      <c r="F75" s="22" t="s">
        <v>128</v>
      </c>
      <c r="G75" s="23" t="s">
        <v>49</v>
      </c>
      <c r="H75" s="20" t="s">
        <v>144</v>
      </c>
    </row>
    <row r="76" spans="1:8" ht="24" customHeight="1" x14ac:dyDescent="0.3">
      <c r="A76" s="14" t="s">
        <v>439</v>
      </c>
      <c r="B76" s="17" t="s">
        <v>431</v>
      </c>
      <c r="C76" s="17" t="s">
        <v>296</v>
      </c>
      <c r="D76" s="17" t="s">
        <v>440</v>
      </c>
      <c r="E76" s="17" t="s">
        <v>441</v>
      </c>
      <c r="F76" s="18" t="s">
        <v>65</v>
      </c>
      <c r="G76" s="21" t="s">
        <v>53</v>
      </c>
      <c r="H76" s="20" t="s">
        <v>144</v>
      </c>
    </row>
    <row r="77" spans="1:8" ht="24" customHeight="1" x14ac:dyDescent="0.3">
      <c r="A77" s="14" t="s">
        <v>442</v>
      </c>
      <c r="B77" s="15" t="s">
        <v>443</v>
      </c>
      <c r="C77" s="15" t="s">
        <v>444</v>
      </c>
      <c r="D77" s="15" t="s">
        <v>445</v>
      </c>
      <c r="E77" s="15" t="s">
        <v>446</v>
      </c>
      <c r="F77" s="22" t="s">
        <v>128</v>
      </c>
      <c r="G77" s="23" t="s">
        <v>49</v>
      </c>
      <c r="H77" s="20" t="s">
        <v>144</v>
      </c>
    </row>
    <row r="78" spans="1:8" ht="24" customHeight="1" x14ac:dyDescent="0.3">
      <c r="A78" s="14" t="s">
        <v>447</v>
      </c>
      <c r="B78" s="17" t="s">
        <v>443</v>
      </c>
      <c r="C78" s="17" t="s">
        <v>448</v>
      </c>
      <c r="D78" s="17" t="s">
        <v>449</v>
      </c>
      <c r="E78" s="17" t="s">
        <v>450</v>
      </c>
      <c r="F78" s="22" t="s">
        <v>128</v>
      </c>
      <c r="G78" s="23" t="s">
        <v>49</v>
      </c>
      <c r="H78" s="20" t="s">
        <v>144</v>
      </c>
    </row>
    <row r="79" spans="1:8" ht="24" customHeight="1" x14ac:dyDescent="0.3">
      <c r="A79" s="14" t="s">
        <v>451</v>
      </c>
      <c r="B79" s="15" t="s">
        <v>443</v>
      </c>
      <c r="C79" s="15" t="s">
        <v>452</v>
      </c>
      <c r="D79" s="15" t="s">
        <v>453</v>
      </c>
      <c r="E79" s="15" t="s">
        <v>454</v>
      </c>
      <c r="F79" s="22" t="s">
        <v>128</v>
      </c>
      <c r="G79" s="26" t="s">
        <v>55</v>
      </c>
      <c r="H79" s="20" t="s">
        <v>144</v>
      </c>
    </row>
    <row r="80" spans="1:8" ht="24" customHeight="1" x14ac:dyDescent="0.3">
      <c r="A80" s="14" t="s">
        <v>455</v>
      </c>
      <c r="B80" s="17" t="s">
        <v>443</v>
      </c>
      <c r="C80" s="17" t="s">
        <v>456</v>
      </c>
      <c r="D80" s="17" t="s">
        <v>457</v>
      </c>
      <c r="E80" s="17" t="s">
        <v>458</v>
      </c>
      <c r="F80" s="22" t="s">
        <v>128</v>
      </c>
      <c r="G80" s="26" t="s">
        <v>55</v>
      </c>
      <c r="H80" s="20" t="s">
        <v>144</v>
      </c>
    </row>
    <row r="81" spans="1:8" ht="24" customHeight="1" x14ac:dyDescent="0.3">
      <c r="A81" s="14" t="s">
        <v>459</v>
      </c>
      <c r="B81" s="15" t="s">
        <v>443</v>
      </c>
      <c r="C81" s="15" t="s">
        <v>460</v>
      </c>
      <c r="D81" s="15" t="s">
        <v>461</v>
      </c>
      <c r="E81" s="15" t="s">
        <v>462</v>
      </c>
      <c r="F81" s="22" t="s">
        <v>128</v>
      </c>
      <c r="G81" s="26" t="s">
        <v>55</v>
      </c>
      <c r="H81" s="20" t="s">
        <v>144</v>
      </c>
    </row>
    <row r="82" spans="1:8" ht="24" customHeight="1" x14ac:dyDescent="0.3">
      <c r="A82" s="14" t="s">
        <v>463</v>
      </c>
      <c r="B82" s="17" t="s">
        <v>464</v>
      </c>
      <c r="C82" s="17" t="s">
        <v>465</v>
      </c>
      <c r="D82" s="17" t="s">
        <v>466</v>
      </c>
      <c r="E82" s="17" t="s">
        <v>467</v>
      </c>
      <c r="F82" s="22" t="s">
        <v>128</v>
      </c>
      <c r="G82" s="19" t="s">
        <v>45</v>
      </c>
      <c r="H82" s="20" t="s">
        <v>144</v>
      </c>
    </row>
    <row r="83" spans="1:8" ht="24" customHeight="1" x14ac:dyDescent="0.3">
      <c r="A83" s="14" t="s">
        <v>468</v>
      </c>
      <c r="B83" s="15" t="s">
        <v>464</v>
      </c>
      <c r="C83" s="15" t="s">
        <v>469</v>
      </c>
      <c r="D83" s="15" t="s">
        <v>470</v>
      </c>
      <c r="E83" s="15" t="s">
        <v>471</v>
      </c>
      <c r="F83" s="22" t="s">
        <v>128</v>
      </c>
      <c r="G83" s="21" t="s">
        <v>53</v>
      </c>
      <c r="H83" s="20" t="s">
        <v>144</v>
      </c>
    </row>
    <row r="84" spans="1:8" ht="24" customHeight="1" x14ac:dyDescent="0.3">
      <c r="A84" s="14" t="s">
        <v>472</v>
      </c>
      <c r="B84" s="17" t="s">
        <v>464</v>
      </c>
      <c r="C84" s="17" t="s">
        <v>473</v>
      </c>
      <c r="D84" s="17" t="s">
        <v>474</v>
      </c>
      <c r="E84" s="17" t="s">
        <v>475</v>
      </c>
      <c r="F84" s="22" t="s">
        <v>128</v>
      </c>
      <c r="G84" s="18" t="s">
        <v>47</v>
      </c>
      <c r="H84" s="20" t="s">
        <v>144</v>
      </c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zoomScaleNormal="100" workbookViewId="0">
      <pane ySplit="2" topLeftCell="A3" activePane="bottomLeft" state="frozen"/>
      <selection pane="bottomLeft" sqref="A1:F1"/>
    </sheetView>
  </sheetViews>
  <sheetFormatPr defaultColWidth="8.6640625" defaultRowHeight="14.4" x14ac:dyDescent="0.3"/>
  <cols>
    <col min="1" max="1" width="44" customWidth="1"/>
    <col min="2" max="2" width="40" customWidth="1"/>
    <col min="3" max="3" width="32" customWidth="1"/>
    <col min="4" max="4" width="14" customWidth="1"/>
    <col min="5" max="5" width="16" customWidth="1"/>
    <col min="6" max="6" width="14" customWidth="1"/>
  </cols>
  <sheetData>
    <row r="1" spans="1:6" ht="30" customHeight="1" x14ac:dyDescent="0.3">
      <c r="A1" s="1" t="s">
        <v>476</v>
      </c>
      <c r="B1" s="1"/>
      <c r="C1" s="1"/>
      <c r="D1" s="1"/>
      <c r="E1" s="1"/>
      <c r="F1" s="1"/>
    </row>
    <row r="2" spans="1:6" ht="25.5" customHeight="1" x14ac:dyDescent="0.3">
      <c r="A2" s="10" t="s">
        <v>477</v>
      </c>
      <c r="B2" s="10" t="s">
        <v>36</v>
      </c>
      <c r="C2" s="10" t="s">
        <v>478</v>
      </c>
      <c r="D2" s="10" t="s">
        <v>479</v>
      </c>
      <c r="E2" s="10" t="s">
        <v>480</v>
      </c>
      <c r="F2" s="10" t="s">
        <v>481</v>
      </c>
    </row>
    <row r="3" spans="1:6" ht="25.5" customHeight="1" x14ac:dyDescent="0.3">
      <c r="A3" s="27" t="s">
        <v>482</v>
      </c>
      <c r="B3" s="15" t="s">
        <v>483</v>
      </c>
      <c r="C3" s="15" t="s">
        <v>484</v>
      </c>
      <c r="D3" s="28">
        <v>5</v>
      </c>
      <c r="E3" s="28" t="s">
        <v>485</v>
      </c>
      <c r="F3" s="18" t="s">
        <v>65</v>
      </c>
    </row>
    <row r="4" spans="1:6" ht="25.5" customHeight="1" x14ac:dyDescent="0.3">
      <c r="A4" s="27" t="s">
        <v>486</v>
      </c>
      <c r="B4" s="17" t="s">
        <v>487</v>
      </c>
      <c r="C4" s="17" t="s">
        <v>488</v>
      </c>
      <c r="D4" s="28">
        <v>7</v>
      </c>
      <c r="E4" s="28" t="s">
        <v>489</v>
      </c>
      <c r="F4" s="18" t="s">
        <v>65</v>
      </c>
    </row>
    <row r="5" spans="1:6" ht="25.5" customHeight="1" x14ac:dyDescent="0.3">
      <c r="A5" s="27" t="s">
        <v>490</v>
      </c>
      <c r="B5" s="15" t="s">
        <v>491</v>
      </c>
      <c r="C5" s="15" t="s">
        <v>492</v>
      </c>
      <c r="D5" s="28">
        <v>4</v>
      </c>
      <c r="E5" s="28" t="s">
        <v>493</v>
      </c>
      <c r="F5" s="22" t="s">
        <v>128</v>
      </c>
    </row>
    <row r="6" spans="1:6" ht="25.5" customHeight="1" x14ac:dyDescent="0.3">
      <c r="A6" s="27" t="s">
        <v>494</v>
      </c>
      <c r="B6" s="17" t="s">
        <v>495</v>
      </c>
      <c r="C6" s="17" t="s">
        <v>496</v>
      </c>
      <c r="D6" s="28">
        <v>9</v>
      </c>
      <c r="E6" s="28" t="s">
        <v>497</v>
      </c>
      <c r="F6" s="18" t="s">
        <v>65</v>
      </c>
    </row>
    <row r="7" spans="1:6" ht="25.5" customHeight="1" x14ac:dyDescent="0.3">
      <c r="A7" s="27" t="s">
        <v>498</v>
      </c>
      <c r="B7" s="15" t="s">
        <v>499</v>
      </c>
      <c r="C7" s="15" t="s">
        <v>500</v>
      </c>
      <c r="D7" s="28">
        <v>5</v>
      </c>
      <c r="E7" s="28" t="s">
        <v>501</v>
      </c>
      <c r="F7" s="18" t="s">
        <v>65</v>
      </c>
    </row>
    <row r="8" spans="1:6" ht="25.5" customHeight="1" x14ac:dyDescent="0.3">
      <c r="A8" s="27" t="s">
        <v>502</v>
      </c>
      <c r="B8" s="17" t="s">
        <v>503</v>
      </c>
      <c r="C8" s="17" t="s">
        <v>504</v>
      </c>
      <c r="D8" s="28">
        <v>4</v>
      </c>
      <c r="E8" s="28" t="s">
        <v>485</v>
      </c>
      <c r="F8" s="18" t="s">
        <v>65</v>
      </c>
    </row>
    <row r="9" spans="1:6" ht="25.5" customHeight="1" x14ac:dyDescent="0.3">
      <c r="A9" s="27" t="s">
        <v>505</v>
      </c>
      <c r="B9" s="15" t="s">
        <v>506</v>
      </c>
      <c r="C9" s="15" t="s">
        <v>507</v>
      </c>
      <c r="D9" s="28">
        <v>5</v>
      </c>
      <c r="E9" s="28" t="s">
        <v>501</v>
      </c>
      <c r="F9" s="18" t="s">
        <v>65</v>
      </c>
    </row>
    <row r="10" spans="1:6" ht="25.5" customHeight="1" x14ac:dyDescent="0.3">
      <c r="A10" s="27" t="s">
        <v>508</v>
      </c>
      <c r="B10" s="17" t="s">
        <v>509</v>
      </c>
      <c r="C10" s="17" t="s">
        <v>510</v>
      </c>
      <c r="D10" s="28">
        <v>3</v>
      </c>
      <c r="E10" s="28" t="s">
        <v>493</v>
      </c>
      <c r="F10" s="18" t="s">
        <v>65</v>
      </c>
    </row>
    <row r="11" spans="1:6" ht="25.5" customHeight="1" x14ac:dyDescent="0.3">
      <c r="A11" s="27" t="s">
        <v>511</v>
      </c>
      <c r="B11" s="15" t="s">
        <v>512</v>
      </c>
      <c r="C11" s="15" t="s">
        <v>513</v>
      </c>
      <c r="D11" s="28">
        <v>10</v>
      </c>
      <c r="E11" s="28" t="s">
        <v>514</v>
      </c>
      <c r="F11" s="18" t="s">
        <v>65</v>
      </c>
    </row>
    <row r="12" spans="1:6" ht="25.5" customHeight="1" x14ac:dyDescent="0.3">
      <c r="A12" s="27" t="s">
        <v>515</v>
      </c>
      <c r="B12" s="17" t="s">
        <v>516</v>
      </c>
      <c r="C12" s="17" t="s">
        <v>517</v>
      </c>
      <c r="D12" s="28">
        <v>4</v>
      </c>
      <c r="E12" s="28" t="s">
        <v>485</v>
      </c>
      <c r="F12" s="22" t="s">
        <v>128</v>
      </c>
    </row>
    <row r="13" spans="1:6" ht="25.5" customHeight="1" x14ac:dyDescent="0.3">
      <c r="A13" s="27" t="s">
        <v>518</v>
      </c>
      <c r="B13" s="15" t="s">
        <v>519</v>
      </c>
      <c r="C13" s="15" t="s">
        <v>520</v>
      </c>
      <c r="D13" s="28">
        <v>6</v>
      </c>
      <c r="E13" s="28" t="s">
        <v>521</v>
      </c>
      <c r="F13" s="18" t="s">
        <v>65</v>
      </c>
    </row>
    <row r="14" spans="1:6" ht="25.5" customHeight="1" x14ac:dyDescent="0.3">
      <c r="A14" s="27" t="s">
        <v>522</v>
      </c>
      <c r="B14" s="17" t="s">
        <v>523</v>
      </c>
      <c r="C14" s="17" t="s">
        <v>524</v>
      </c>
      <c r="D14" s="28">
        <v>4</v>
      </c>
      <c r="E14" s="28" t="s">
        <v>485</v>
      </c>
      <c r="F14" s="18" t="s">
        <v>65</v>
      </c>
    </row>
    <row r="15" spans="1:6" ht="25.5" customHeight="1" x14ac:dyDescent="0.3">
      <c r="A15" s="27" t="s">
        <v>525</v>
      </c>
      <c r="B15" s="15" t="s">
        <v>526</v>
      </c>
      <c r="C15" s="15" t="s">
        <v>115</v>
      </c>
      <c r="D15" s="28">
        <v>2</v>
      </c>
      <c r="E15" s="28" t="s">
        <v>527</v>
      </c>
      <c r="F15" s="18" t="s">
        <v>65</v>
      </c>
    </row>
    <row r="16" spans="1:6" ht="25.5" customHeight="1" x14ac:dyDescent="0.3">
      <c r="A16" s="27" t="s">
        <v>528</v>
      </c>
      <c r="B16" s="17" t="s">
        <v>529</v>
      </c>
      <c r="C16" s="17" t="s">
        <v>530</v>
      </c>
      <c r="D16" s="28">
        <v>3</v>
      </c>
      <c r="E16" s="28" t="s">
        <v>501</v>
      </c>
      <c r="F16" s="18" t="s">
        <v>65</v>
      </c>
    </row>
    <row r="17" spans="1:6" ht="25.5" customHeight="1" x14ac:dyDescent="0.3">
      <c r="A17" s="27" t="s">
        <v>531</v>
      </c>
      <c r="B17" s="15" t="s">
        <v>532</v>
      </c>
      <c r="C17" s="15" t="s">
        <v>533</v>
      </c>
      <c r="D17" s="28">
        <v>3</v>
      </c>
      <c r="E17" s="28" t="s">
        <v>493</v>
      </c>
      <c r="F17" s="18" t="s">
        <v>65</v>
      </c>
    </row>
    <row r="18" spans="1:6" ht="25.5" customHeight="1" x14ac:dyDescent="0.3">
      <c r="A18" s="27" t="s">
        <v>534</v>
      </c>
      <c r="B18" s="17" t="s">
        <v>535</v>
      </c>
      <c r="C18" s="17" t="s">
        <v>536</v>
      </c>
      <c r="D18" s="28">
        <v>5</v>
      </c>
      <c r="E18" s="28" t="s">
        <v>485</v>
      </c>
      <c r="F18" s="22" t="s">
        <v>128</v>
      </c>
    </row>
    <row r="19" spans="1:6" ht="25.5" customHeight="1" x14ac:dyDescent="0.3">
      <c r="A19" s="27" t="s">
        <v>537</v>
      </c>
      <c r="B19" s="15" t="s">
        <v>538</v>
      </c>
      <c r="C19" s="15" t="s">
        <v>539</v>
      </c>
      <c r="D19" s="28">
        <v>3</v>
      </c>
      <c r="E19" s="28" t="s">
        <v>493</v>
      </c>
      <c r="F19" s="22" t="s">
        <v>128</v>
      </c>
    </row>
    <row r="20" spans="1:6" ht="25.5" customHeight="1" x14ac:dyDescent="0.3">
      <c r="A20" s="27" t="s">
        <v>540</v>
      </c>
      <c r="B20" s="17" t="s">
        <v>541</v>
      </c>
      <c r="C20" s="17" t="s">
        <v>542</v>
      </c>
      <c r="D20" s="28">
        <v>1</v>
      </c>
      <c r="E20" s="28" t="s">
        <v>543</v>
      </c>
      <c r="F20" s="18" t="s">
        <v>65</v>
      </c>
    </row>
    <row r="22" spans="1:6" ht="27.6" x14ac:dyDescent="0.3">
      <c r="A22" s="10" t="s">
        <v>544</v>
      </c>
      <c r="B22" s="29" t="s">
        <v>545</v>
      </c>
      <c r="C22" s="29" t="s">
        <v>546</v>
      </c>
      <c r="D22" s="10">
        <f>SUM(D3:D21)</f>
        <v>83</v>
      </c>
      <c r="E22" s="10" t="s">
        <v>547</v>
      </c>
      <c r="F22" s="30"/>
    </row>
    <row r="25" spans="1:6" ht="16.8" x14ac:dyDescent="0.3">
      <c r="A25" s="2" t="s">
        <v>548</v>
      </c>
      <c r="B25" s="2"/>
      <c r="C25" s="2"/>
      <c r="D25" s="2"/>
      <c r="E25" s="2"/>
      <c r="F25" s="2"/>
    </row>
    <row r="26" spans="1:6" ht="27.6" x14ac:dyDescent="0.3">
      <c r="A26" s="10" t="s">
        <v>549</v>
      </c>
      <c r="B26" s="10" t="s">
        <v>550</v>
      </c>
      <c r="C26" s="10" t="s">
        <v>551</v>
      </c>
      <c r="D26" s="10" t="s">
        <v>552</v>
      </c>
      <c r="E26" s="10" t="s">
        <v>553</v>
      </c>
      <c r="F26" s="10" t="s">
        <v>33</v>
      </c>
    </row>
    <row r="27" spans="1:6" ht="21.75" customHeight="1" x14ac:dyDescent="0.3">
      <c r="A27" s="31" t="s">
        <v>554</v>
      </c>
      <c r="B27" s="32" t="s">
        <v>555</v>
      </c>
      <c r="C27" s="32" t="s">
        <v>24</v>
      </c>
      <c r="D27" s="32" t="s">
        <v>556</v>
      </c>
      <c r="E27" s="33" t="s">
        <v>557</v>
      </c>
      <c r="F27" s="18" t="s">
        <v>65</v>
      </c>
    </row>
    <row r="28" spans="1:6" ht="21.75" customHeight="1" x14ac:dyDescent="0.3">
      <c r="A28" s="34" t="s">
        <v>558</v>
      </c>
      <c r="B28" s="35" t="s">
        <v>559</v>
      </c>
      <c r="C28" s="35" t="s">
        <v>560</v>
      </c>
      <c r="D28" s="35" t="s">
        <v>561</v>
      </c>
      <c r="E28" s="33" t="s">
        <v>562</v>
      </c>
      <c r="F28" s="18" t="s">
        <v>65</v>
      </c>
    </row>
    <row r="29" spans="1:6" ht="21.75" customHeight="1" x14ac:dyDescent="0.3">
      <c r="A29" s="31" t="s">
        <v>563</v>
      </c>
      <c r="B29" s="32" t="s">
        <v>564</v>
      </c>
      <c r="C29" s="32" t="s">
        <v>565</v>
      </c>
      <c r="D29" s="32" t="s">
        <v>556</v>
      </c>
      <c r="E29" s="33" t="s">
        <v>566</v>
      </c>
      <c r="F29" s="22" t="s">
        <v>128</v>
      </c>
    </row>
    <row r="30" spans="1:6" ht="21.75" customHeight="1" x14ac:dyDescent="0.3">
      <c r="A30" s="34" t="s">
        <v>567</v>
      </c>
      <c r="B30" s="35" t="s">
        <v>568</v>
      </c>
      <c r="C30" s="35" t="s">
        <v>80</v>
      </c>
      <c r="D30" s="35" t="s">
        <v>561</v>
      </c>
      <c r="E30" s="33" t="s">
        <v>569</v>
      </c>
      <c r="F30" s="22" t="s">
        <v>128</v>
      </c>
    </row>
  </sheetData>
  <mergeCells count="2">
    <mergeCell ref="A1:F1"/>
    <mergeCell ref="A25:F2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Test Scenarios</vt:lpstr>
      <vt:lpstr>Test Cases</vt:lpstr>
      <vt:lpstr>Playwright Coverage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Sarawut Wongsupalak</cp:lastModifiedBy>
  <cp:revision>0</cp:revision>
  <dcterms:created xsi:type="dcterms:W3CDTF">2026-07-13T05:04:05Z</dcterms:created>
  <dcterms:modified xsi:type="dcterms:W3CDTF">2026-07-17T02:08:08Z</dcterms:modified>
  <dc:language>en-US</dc:language>
</cp:coreProperties>
</file>